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020" yWindow="-15" windowWidth="15795" windowHeight="13155" tabRatio="760"/>
  </bookViews>
  <sheets>
    <sheet name="Z-05" sheetId="7" r:id="rId1"/>
    <sheet name="Z-04" sheetId="6" r:id="rId2"/>
    <sheet name="Z-03" sheetId="5" r:id="rId3"/>
    <sheet name="Z-02" sheetId="4" r:id="rId4"/>
    <sheet name="Z-01" sheetId="3" r:id="rId5"/>
  </sheets>
  <definedNames>
    <definedName name="_xlnm.Print_Titles" localSheetId="4">'Z-01'!#REF!</definedName>
    <definedName name="_xlnm.Print_Titles" localSheetId="3">'Z-02'!#REF!</definedName>
    <definedName name="_xlnm.Print_Titles" localSheetId="2">'Z-03'!#REF!</definedName>
    <definedName name="_xlnm.Print_Titles" localSheetId="1">'Z-04'!#REF!</definedName>
    <definedName name="_xlnm.Print_Titles" localSheetId="0">'Z-05'!#REF!</definedName>
    <definedName name="_xlnm.Print_Area" localSheetId="4">'Z-01'!#REF!,'Z-01'!#REF!,'Z-01'!$C$3:$K$11</definedName>
    <definedName name="_xlnm.Print_Area" localSheetId="3">'Z-02'!#REF!,'Z-02'!#REF!,'Z-02'!#REF!</definedName>
    <definedName name="_xlnm.Print_Area" localSheetId="2">'Z-03'!#REF!,'Z-03'!#REF!,'Z-03'!#REF!</definedName>
    <definedName name="_xlnm.Print_Area" localSheetId="1">'Z-04'!#REF!,'Z-04'!#REF!,'Z-04'!#REF!</definedName>
    <definedName name="_xlnm.Print_Area" localSheetId="0">'Z-05'!#REF!,'Z-05'!#REF!,'Z-05'!#REF!</definedName>
  </definedNames>
  <calcPr calcId="145621"/>
</workbook>
</file>

<file path=xl/calcChain.xml><?xml version="1.0" encoding="utf-8"?>
<calcChain xmlns="http://schemas.openxmlformats.org/spreadsheetml/2006/main">
  <c r="BK67" i="7" l="1"/>
  <c r="BI67" i="7"/>
  <c r="BH67" i="7"/>
  <c r="BG67" i="7"/>
  <c r="BF67" i="7"/>
  <c r="J67" i="7"/>
  <c r="BE67" i="7" s="1"/>
  <c r="J60" i="7"/>
  <c r="J59" i="7"/>
  <c r="J61" i="7"/>
  <c r="J56" i="7"/>
  <c r="J138" i="7" l="1"/>
  <c r="J136" i="7"/>
  <c r="J134" i="7"/>
  <c r="J132" i="7"/>
  <c r="J106" i="7"/>
  <c r="J104" i="7"/>
  <c r="J102" i="7"/>
  <c r="J100" i="7"/>
  <c r="J98" i="7"/>
  <c r="J48" i="7"/>
  <c r="J46" i="7"/>
  <c r="J44" i="7"/>
  <c r="J42" i="7"/>
  <c r="J34" i="7"/>
  <c r="J32" i="7"/>
  <c r="J30" i="7"/>
  <c r="J28" i="7"/>
  <c r="J26" i="7"/>
  <c r="BK146" i="7" l="1"/>
  <c r="BI146" i="7"/>
  <c r="BH146" i="7"/>
  <c r="BG146" i="7"/>
  <c r="BF146" i="7"/>
  <c r="BE146" i="7"/>
  <c r="J146" i="7"/>
  <c r="J90" i="7" l="1"/>
  <c r="J91" i="7"/>
  <c r="J89" i="7"/>
  <c r="J75" i="7"/>
  <c r="J82" i="7"/>
  <c r="J81" i="7"/>
  <c r="J80" i="7"/>
  <c r="J79" i="7"/>
  <c r="J78" i="7"/>
  <c r="J77" i="7"/>
  <c r="J74" i="7"/>
  <c r="J76" i="7"/>
  <c r="J17" i="7"/>
  <c r="J19" i="7"/>
  <c r="J18" i="7"/>
  <c r="J8" i="7"/>
  <c r="J10" i="7" l="1"/>
  <c r="J9" i="7"/>
  <c r="J125" i="7" l="1"/>
  <c r="J124" i="7"/>
  <c r="J123" i="7"/>
  <c r="BK116" i="7"/>
  <c r="BI116" i="7"/>
  <c r="BH116" i="7"/>
  <c r="BG116" i="7"/>
  <c r="BF116" i="7"/>
  <c r="BE116" i="7"/>
  <c r="J116" i="7"/>
  <c r="BK115" i="7"/>
  <c r="BI115" i="7"/>
  <c r="BH115" i="7"/>
  <c r="BG115" i="7"/>
  <c r="BF115" i="7"/>
  <c r="BE115" i="7"/>
  <c r="J115" i="7"/>
  <c r="BK114" i="7"/>
  <c r="BI114" i="7"/>
  <c r="BH114" i="7"/>
  <c r="BG114" i="7"/>
  <c r="BF114" i="7"/>
  <c r="J114" i="7"/>
  <c r="BE114" i="7" s="1"/>
  <c r="J90" i="6" l="1"/>
  <c r="J185" i="6" l="1"/>
  <c r="BK182" i="6"/>
  <c r="BI182" i="6"/>
  <c r="BH182" i="6"/>
  <c r="BG182" i="6"/>
  <c r="BF182" i="6"/>
  <c r="BE182" i="6"/>
  <c r="J182" i="6"/>
  <c r="BK181" i="6"/>
  <c r="BI181" i="6"/>
  <c r="BH181" i="6"/>
  <c r="BG181" i="6"/>
  <c r="BF181" i="6"/>
  <c r="J181" i="6"/>
  <c r="BE181" i="6" s="1"/>
  <c r="BK179" i="6"/>
  <c r="BI179" i="6"/>
  <c r="BH179" i="6"/>
  <c r="BG179" i="6"/>
  <c r="BF179" i="6"/>
  <c r="J179" i="6"/>
  <c r="BE179" i="6" s="1"/>
  <c r="BK157" i="6"/>
  <c r="BI157" i="6"/>
  <c r="BH157" i="6"/>
  <c r="BG157" i="6"/>
  <c r="BF157" i="6"/>
  <c r="J157" i="6"/>
  <c r="BE157" i="6" s="1"/>
  <c r="J154" i="6"/>
  <c r="J132" i="6" l="1"/>
  <c r="J131" i="6"/>
  <c r="J130" i="6"/>
  <c r="J105" i="6"/>
  <c r="J104" i="6"/>
  <c r="J98" i="6" l="1"/>
  <c r="J126" i="6"/>
  <c r="J82" i="6" l="1"/>
  <c r="BK79" i="6"/>
  <c r="BI79" i="6"/>
  <c r="BH79" i="6"/>
  <c r="BG79" i="6"/>
  <c r="BF79" i="6"/>
  <c r="J79" i="6"/>
  <c r="BE79" i="6" s="1"/>
  <c r="BK78" i="6"/>
  <c r="BI78" i="6"/>
  <c r="BH78" i="6"/>
  <c r="BG78" i="6"/>
  <c r="BF78" i="6"/>
  <c r="J78" i="6"/>
  <c r="BE78" i="6" s="1"/>
  <c r="BK76" i="6"/>
  <c r="BI76" i="6"/>
  <c r="BH76" i="6"/>
  <c r="BG76" i="6"/>
  <c r="BF76" i="6"/>
  <c r="J76" i="6"/>
  <c r="BE76" i="6" s="1"/>
  <c r="BK58" i="6"/>
  <c r="BI58" i="6"/>
  <c r="BH58" i="6"/>
  <c r="BG58" i="6"/>
  <c r="BF58" i="6"/>
  <c r="J58" i="6"/>
  <c r="BE58" i="6" s="1"/>
  <c r="J55" i="6"/>
  <c r="J30" i="6" l="1"/>
  <c r="J8" i="6"/>
  <c r="BK27" i="6" l="1"/>
  <c r="BI27" i="6"/>
  <c r="BH27" i="6"/>
  <c r="BG27" i="6"/>
  <c r="BF27" i="6"/>
  <c r="BE27" i="6"/>
  <c r="J27" i="6"/>
  <c r="BK26" i="6"/>
  <c r="BI26" i="6"/>
  <c r="BH26" i="6"/>
  <c r="BG26" i="6"/>
  <c r="BF26" i="6"/>
  <c r="J26" i="6"/>
  <c r="BE26" i="6" s="1"/>
  <c r="BK24" i="6"/>
  <c r="BI24" i="6"/>
  <c r="BH24" i="6"/>
  <c r="BG24" i="6"/>
  <c r="BF24" i="6"/>
  <c r="J24" i="6"/>
  <c r="BE24" i="6" s="1"/>
  <c r="BK11" i="6"/>
  <c r="BI11" i="6"/>
  <c r="BH11" i="6"/>
  <c r="BG11" i="6"/>
  <c r="BF11" i="6"/>
  <c r="BE11" i="6"/>
  <c r="J11" i="6"/>
  <c r="BK123" i="6" l="1"/>
  <c r="BI123" i="6"/>
  <c r="BH123" i="6"/>
  <c r="BG123" i="6"/>
  <c r="BF123" i="6"/>
  <c r="BE123" i="6"/>
  <c r="J123" i="6"/>
  <c r="BK122" i="6"/>
  <c r="BI122" i="6"/>
  <c r="BH122" i="6"/>
  <c r="BG122" i="6"/>
  <c r="BF122" i="6"/>
  <c r="BE122" i="6"/>
  <c r="J122" i="6"/>
  <c r="BK120" i="6"/>
  <c r="BI120" i="6"/>
  <c r="BH120" i="6"/>
  <c r="BG120" i="6"/>
  <c r="BF120" i="6"/>
  <c r="BE120" i="6"/>
  <c r="J120" i="6"/>
  <c r="BK108" i="6"/>
  <c r="BI108" i="6"/>
  <c r="BH108" i="6"/>
  <c r="BG108" i="6"/>
  <c r="BF108" i="6"/>
  <c r="BE108" i="6"/>
  <c r="J108" i="6"/>
  <c r="BK147" i="6" l="1"/>
  <c r="BI147" i="6"/>
  <c r="BH147" i="6"/>
  <c r="BG147" i="6"/>
  <c r="BF147" i="6"/>
  <c r="BE147" i="6"/>
  <c r="J147" i="6"/>
  <c r="BK135" i="6" l="1"/>
  <c r="BI135" i="6"/>
  <c r="BH135" i="6"/>
  <c r="BG135" i="6"/>
  <c r="BF135" i="6"/>
  <c r="BE135" i="6"/>
  <c r="J135" i="6"/>
  <c r="BK39" i="6" l="1"/>
  <c r="BI39" i="6"/>
  <c r="BH39" i="6"/>
  <c r="BG39" i="6"/>
  <c r="BF39" i="6"/>
  <c r="BE39" i="6"/>
  <c r="J39" i="6"/>
  <c r="BK38" i="6"/>
  <c r="BI38" i="6"/>
  <c r="BH38" i="6"/>
  <c r="BG38" i="6"/>
  <c r="BF38" i="6"/>
  <c r="J38" i="6"/>
  <c r="BE38" i="6" s="1"/>
  <c r="BK48" i="6" l="1"/>
  <c r="BI48" i="6"/>
  <c r="BH48" i="6"/>
  <c r="BG48" i="6"/>
  <c r="BF48" i="6"/>
  <c r="J48" i="6"/>
  <c r="BE48" i="6" s="1"/>
  <c r="BK47" i="6"/>
  <c r="BI47" i="6"/>
  <c r="BH47" i="6"/>
  <c r="BG47" i="6"/>
  <c r="BF47" i="6"/>
  <c r="J47" i="6"/>
  <c r="BE47" i="6" s="1"/>
  <c r="J8" i="5" l="1"/>
  <c r="J34" i="5" l="1"/>
  <c r="J60" i="5" l="1"/>
  <c r="J86" i="5"/>
  <c r="BK183" i="5" l="1"/>
  <c r="BI183" i="5"/>
  <c r="BH183" i="5"/>
  <c r="BG183" i="5"/>
  <c r="BF183" i="5"/>
  <c r="J183" i="5"/>
  <c r="BE183" i="5" s="1"/>
  <c r="BK173" i="5" l="1"/>
  <c r="BI173" i="5"/>
  <c r="BH173" i="5"/>
  <c r="BG173" i="5"/>
  <c r="BF173" i="5"/>
  <c r="BE173" i="5"/>
  <c r="J173" i="5"/>
  <c r="BK172" i="5"/>
  <c r="BI172" i="5"/>
  <c r="BH172" i="5"/>
  <c r="BG172" i="5"/>
  <c r="BF172" i="5"/>
  <c r="BE172" i="5"/>
  <c r="J172" i="5"/>
  <c r="BK171" i="5"/>
  <c r="BI171" i="5"/>
  <c r="BH171" i="5"/>
  <c r="BG171" i="5"/>
  <c r="BF171" i="5"/>
  <c r="BE171" i="5"/>
  <c r="J171" i="5"/>
  <c r="BK170" i="5"/>
  <c r="BI170" i="5"/>
  <c r="BH170" i="5"/>
  <c r="BG170" i="5"/>
  <c r="BF170" i="5"/>
  <c r="BE170" i="5"/>
  <c r="J170" i="5"/>
  <c r="J169" i="5"/>
  <c r="BK100" i="5"/>
  <c r="BI100" i="5"/>
  <c r="BH100" i="5"/>
  <c r="BG100" i="5"/>
  <c r="BF100" i="5"/>
  <c r="BE100" i="5"/>
  <c r="J100" i="5"/>
  <c r="BK99" i="5"/>
  <c r="BI99" i="5"/>
  <c r="BH99" i="5"/>
  <c r="BG99" i="5"/>
  <c r="BF99" i="5"/>
  <c r="BE99" i="5"/>
  <c r="J99" i="5"/>
  <c r="BK98" i="5"/>
  <c r="BI98" i="5"/>
  <c r="BH98" i="5"/>
  <c r="BG98" i="5"/>
  <c r="BF98" i="5"/>
  <c r="BE98" i="5"/>
  <c r="J98" i="5"/>
  <c r="BK97" i="5"/>
  <c r="BI97" i="5"/>
  <c r="BH97" i="5"/>
  <c r="BG97" i="5"/>
  <c r="BF97" i="5"/>
  <c r="BE97" i="5"/>
  <c r="J97" i="5"/>
  <c r="J96" i="5"/>
  <c r="BK74" i="5"/>
  <c r="BI74" i="5"/>
  <c r="BH74" i="5"/>
  <c r="BG74" i="5"/>
  <c r="BF74" i="5"/>
  <c r="BE74" i="5"/>
  <c r="J74" i="5"/>
  <c r="BK73" i="5"/>
  <c r="BI73" i="5"/>
  <c r="BH73" i="5"/>
  <c r="BG73" i="5"/>
  <c r="BF73" i="5"/>
  <c r="BE73" i="5"/>
  <c r="J73" i="5"/>
  <c r="BK72" i="5"/>
  <c r="BI72" i="5"/>
  <c r="BH72" i="5"/>
  <c r="BG72" i="5"/>
  <c r="BF72" i="5"/>
  <c r="BE72" i="5"/>
  <c r="J72" i="5"/>
  <c r="BK71" i="5"/>
  <c r="BI71" i="5"/>
  <c r="BH71" i="5"/>
  <c r="BG71" i="5"/>
  <c r="BF71" i="5"/>
  <c r="BE71" i="5"/>
  <c r="J71" i="5"/>
  <c r="J70" i="5"/>
  <c r="BK48" i="5"/>
  <c r="BI48" i="5"/>
  <c r="BH48" i="5"/>
  <c r="BG48" i="5"/>
  <c r="BF48" i="5"/>
  <c r="BE48" i="5"/>
  <c r="J48" i="5"/>
  <c r="BK47" i="5"/>
  <c r="BI47" i="5"/>
  <c r="BH47" i="5"/>
  <c r="BG47" i="5"/>
  <c r="BF47" i="5"/>
  <c r="BE47" i="5"/>
  <c r="J47" i="5"/>
  <c r="BK46" i="5"/>
  <c r="BI46" i="5"/>
  <c r="BH46" i="5"/>
  <c r="BG46" i="5"/>
  <c r="BF46" i="5"/>
  <c r="BE46" i="5"/>
  <c r="J46" i="5"/>
  <c r="BK45" i="5"/>
  <c r="BI45" i="5"/>
  <c r="BH45" i="5"/>
  <c r="BG45" i="5"/>
  <c r="BF45" i="5"/>
  <c r="BE45" i="5"/>
  <c r="J45" i="5"/>
  <c r="J44" i="5"/>
  <c r="J18" i="5"/>
  <c r="BK22" i="5" l="1"/>
  <c r="BI22" i="5"/>
  <c r="BH22" i="5"/>
  <c r="BG22" i="5"/>
  <c r="BF22" i="5"/>
  <c r="BE22" i="5"/>
  <c r="J22" i="5"/>
  <c r="BK21" i="5"/>
  <c r="BI21" i="5"/>
  <c r="BH21" i="5"/>
  <c r="BG21" i="5"/>
  <c r="BF21" i="5"/>
  <c r="BE21" i="5"/>
  <c r="J21" i="5"/>
  <c r="BK20" i="5"/>
  <c r="BI20" i="5"/>
  <c r="BH20" i="5"/>
  <c r="BG20" i="5"/>
  <c r="BF20" i="5"/>
  <c r="J20" i="5"/>
  <c r="BE20" i="5" s="1"/>
  <c r="BK19" i="5"/>
  <c r="BI19" i="5"/>
  <c r="BH19" i="5"/>
  <c r="BG19" i="5"/>
  <c r="BF19" i="5"/>
  <c r="J19" i="5"/>
  <c r="BE19" i="5" s="1"/>
  <c r="BK135" i="5" l="1"/>
  <c r="BI135" i="5"/>
  <c r="BH135" i="5"/>
  <c r="BG135" i="5"/>
  <c r="BF135" i="5"/>
  <c r="J135" i="5"/>
  <c r="BE135" i="5" s="1"/>
  <c r="BK132" i="5"/>
  <c r="BI132" i="5"/>
  <c r="BH132" i="5"/>
  <c r="BG132" i="5"/>
  <c r="BF132" i="5"/>
  <c r="J132" i="5"/>
  <c r="BE132" i="5" s="1"/>
  <c r="BK129" i="5"/>
  <c r="BI129" i="5"/>
  <c r="BH129" i="5"/>
  <c r="BG129" i="5"/>
  <c r="BF129" i="5"/>
  <c r="BE129" i="5"/>
  <c r="J129" i="5"/>
  <c r="BK128" i="5"/>
  <c r="BI128" i="5"/>
  <c r="BH128" i="5"/>
  <c r="BG128" i="5"/>
  <c r="BF128" i="5"/>
  <c r="J128" i="5"/>
  <c r="BE128" i="5" s="1"/>
  <c r="BK127" i="5"/>
  <c r="BI127" i="5"/>
  <c r="BH127" i="5"/>
  <c r="BG127" i="5"/>
  <c r="BF127" i="5"/>
  <c r="J127" i="5"/>
  <c r="BE127" i="5" s="1"/>
  <c r="BK125" i="5"/>
  <c r="BI125" i="5"/>
  <c r="BH125" i="5"/>
  <c r="BG125" i="5"/>
  <c r="BF125" i="5"/>
  <c r="J125" i="5"/>
  <c r="BE125" i="5" s="1"/>
  <c r="BK122" i="5"/>
  <c r="BI122" i="5"/>
  <c r="BH122" i="5"/>
  <c r="BG122" i="5"/>
  <c r="BF122" i="5"/>
  <c r="J122" i="5"/>
  <c r="BE122" i="5" s="1"/>
  <c r="BK120" i="5"/>
  <c r="BI120" i="5"/>
  <c r="BH120" i="5"/>
  <c r="BG120" i="5"/>
  <c r="BF120" i="5"/>
  <c r="J120" i="5"/>
  <c r="BE120" i="5" s="1"/>
  <c r="BK117" i="5"/>
  <c r="BI117" i="5"/>
  <c r="BH117" i="5"/>
  <c r="BG117" i="5"/>
  <c r="BF117" i="5"/>
  <c r="J117" i="5"/>
  <c r="BE117" i="5" s="1"/>
  <c r="BK115" i="5"/>
  <c r="BI115" i="5"/>
  <c r="BH115" i="5"/>
  <c r="BG115" i="5"/>
  <c r="BF115" i="5"/>
  <c r="J115" i="5"/>
  <c r="BE115" i="5" s="1"/>
  <c r="BK112" i="5"/>
  <c r="BI112" i="5"/>
  <c r="BH112" i="5"/>
  <c r="BG112" i="5"/>
  <c r="BF112" i="5"/>
  <c r="J112" i="5"/>
  <c r="BE112" i="5" s="1"/>
  <c r="BK156" i="5" l="1"/>
  <c r="BI156" i="5"/>
  <c r="BH156" i="5"/>
  <c r="BG156" i="5"/>
  <c r="BF156" i="5"/>
  <c r="J156" i="5"/>
  <c r="BE156" i="5" s="1"/>
  <c r="BK161" i="5" l="1"/>
  <c r="BI161" i="5"/>
  <c r="BH161" i="5"/>
  <c r="BG161" i="5"/>
  <c r="BF161" i="5"/>
  <c r="J161" i="5"/>
  <c r="BE161" i="5" s="1"/>
  <c r="BK157" i="5"/>
  <c r="BI157" i="5"/>
  <c r="BH157" i="5"/>
  <c r="BG157" i="5"/>
  <c r="BF157" i="5"/>
  <c r="BE157" i="5"/>
  <c r="J157" i="5"/>
  <c r="BK152" i="5"/>
  <c r="BI152" i="5"/>
  <c r="BH152" i="5"/>
  <c r="BG152" i="5"/>
  <c r="BF152" i="5"/>
  <c r="BE152" i="5"/>
  <c r="J152" i="5"/>
  <c r="BK148" i="5"/>
  <c r="BI148" i="5"/>
  <c r="BH148" i="5"/>
  <c r="BG148" i="5"/>
  <c r="BF148" i="5"/>
  <c r="BE148" i="5"/>
  <c r="J148" i="5"/>
  <c r="BK144" i="5"/>
  <c r="BI144" i="5"/>
  <c r="BH144" i="5"/>
  <c r="BG144" i="5"/>
  <c r="BF144" i="5"/>
  <c r="J144" i="5"/>
  <c r="BE144" i="5" s="1"/>
  <c r="BK39" i="5" l="1"/>
  <c r="BI39" i="5"/>
  <c r="BH39" i="5"/>
  <c r="BG39" i="5"/>
  <c r="BF39" i="5"/>
  <c r="BE39" i="5"/>
  <c r="J39" i="5"/>
  <c r="J13" i="5"/>
  <c r="BK13" i="5"/>
  <c r="BI13" i="5"/>
  <c r="BH13" i="5"/>
  <c r="BG13" i="5"/>
  <c r="BF13" i="5"/>
  <c r="BE13" i="5"/>
  <c r="BK91" i="5" l="1"/>
  <c r="BI91" i="5"/>
  <c r="BH91" i="5"/>
  <c r="BG91" i="5"/>
  <c r="BF91" i="5"/>
  <c r="BE91" i="5"/>
  <c r="J91" i="5"/>
  <c r="J65" i="5"/>
  <c r="BK60" i="4" l="1"/>
  <c r="BI60" i="4"/>
  <c r="BH60" i="4"/>
  <c r="BG60" i="4"/>
  <c r="BF60" i="4"/>
  <c r="BE60" i="4"/>
  <c r="J60" i="4"/>
  <c r="BK59" i="4"/>
  <c r="BI59" i="4"/>
  <c r="BH59" i="4"/>
  <c r="BG59" i="4"/>
  <c r="BF59" i="4"/>
  <c r="J59" i="4"/>
  <c r="BE59" i="4" s="1"/>
  <c r="BK57" i="4"/>
  <c r="BI57" i="4"/>
  <c r="BH57" i="4"/>
  <c r="BG57" i="4"/>
  <c r="BF57" i="4"/>
  <c r="J57" i="4"/>
  <c r="BE57" i="4" s="1"/>
  <c r="BK52" i="4"/>
  <c r="BI52" i="4"/>
  <c r="BH52" i="4"/>
  <c r="BG52" i="4"/>
  <c r="BF52" i="4"/>
  <c r="BE52" i="4"/>
  <c r="J52" i="4"/>
  <c r="BK45" i="4" l="1"/>
  <c r="BI45" i="4"/>
  <c r="BH45" i="4"/>
  <c r="BG45" i="4"/>
  <c r="BF45" i="4"/>
  <c r="J45" i="4"/>
  <c r="BE45" i="4" s="1"/>
  <c r="BK43" i="4"/>
  <c r="BI43" i="4"/>
  <c r="BH43" i="4"/>
  <c r="BG43" i="4"/>
  <c r="BF43" i="4"/>
  <c r="J43" i="4"/>
  <c r="BE43" i="4" s="1"/>
  <c r="BK32" i="4"/>
  <c r="BI32" i="4"/>
  <c r="BH32" i="4"/>
  <c r="BG32" i="4"/>
  <c r="BF32" i="4"/>
  <c r="BE32" i="4"/>
  <c r="J32" i="4"/>
  <c r="BK16" i="4" l="1"/>
  <c r="BI16" i="4"/>
  <c r="BH16" i="4"/>
  <c r="BG16" i="4"/>
  <c r="BF16" i="4"/>
  <c r="BE16" i="4"/>
  <c r="J16" i="4"/>
  <c r="BK15" i="4"/>
  <c r="BI15" i="4"/>
  <c r="BH15" i="4"/>
  <c r="BG15" i="4"/>
  <c r="BF15" i="4"/>
  <c r="BE15" i="4"/>
  <c r="J15" i="4"/>
  <c r="BK13" i="4"/>
  <c r="BI13" i="4"/>
  <c r="BH13" i="4"/>
  <c r="BG13" i="4"/>
  <c r="BF13" i="4"/>
  <c r="J13" i="4"/>
  <c r="BE13" i="4" s="1"/>
  <c r="BK8" i="4"/>
  <c r="BI8" i="4"/>
  <c r="BH8" i="4"/>
  <c r="BG8" i="4"/>
  <c r="BF8" i="4"/>
  <c r="J8" i="4"/>
  <c r="BE8" i="4" s="1"/>
  <c r="J23" i="4" l="1"/>
  <c r="J29" i="4" l="1"/>
  <c r="J28" i="4"/>
  <c r="J18" i="3" l="1"/>
  <c r="J184" i="3" l="1"/>
  <c r="J182" i="3"/>
  <c r="J178" i="3"/>
  <c r="J173" i="3"/>
  <c r="J168" i="3"/>
  <c r="J164" i="3"/>
  <c r="J158" i="3"/>
  <c r="J151" i="3"/>
  <c r="J148" i="3"/>
  <c r="J147" i="3"/>
  <c r="J145" i="3"/>
  <c r="J143" i="3"/>
  <c r="J133" i="3"/>
  <c r="J126" i="3"/>
  <c r="J121" i="3"/>
  <c r="J118" i="3"/>
  <c r="J86" i="3"/>
  <c r="J48" i="3"/>
  <c r="J115" i="3" l="1"/>
  <c r="J114" i="3"/>
  <c r="J112" i="3"/>
  <c r="J110" i="3"/>
  <c r="J93" i="3"/>
  <c r="J85" i="3"/>
  <c r="J83" i="3"/>
  <c r="J81" i="3"/>
  <c r="J71" i="3"/>
  <c r="J49" i="3"/>
  <c r="J60" i="3"/>
  <c r="J52" i="3"/>
  <c r="J46" i="3"/>
  <c r="J44" i="3"/>
  <c r="J37" i="3"/>
  <c r="J34" i="3"/>
  <c r="J33" i="3"/>
  <c r="J31" i="3"/>
  <c r="J25" i="3"/>
  <c r="J8" i="3"/>
</calcChain>
</file>

<file path=xl/sharedStrings.xml><?xml version="1.0" encoding="utf-8"?>
<sst xmlns="http://schemas.openxmlformats.org/spreadsheetml/2006/main" count="4736" uniqueCount="736">
  <si>
    <t/>
  </si>
  <si>
    <t>21</t>
  </si>
  <si>
    <t>Kód</t>
  </si>
  <si>
    <t>Popis</t>
  </si>
  <si>
    <t>Typ</t>
  </si>
  <si>
    <t>Objekt:</t>
  </si>
  <si>
    <t>B - Souhrnná část</t>
  </si>
  <si>
    <t>Soupis:</t>
  </si>
  <si>
    <t>Cena celkem [CZK]</t>
  </si>
  <si>
    <t>PČ</t>
  </si>
  <si>
    <t>MJ</t>
  </si>
  <si>
    <t>Množství</t>
  </si>
  <si>
    <t>J.cena [CZK]</t>
  </si>
  <si>
    <t>Cenová soustava</t>
  </si>
  <si>
    <t>K</t>
  </si>
  <si>
    <t>m</t>
  </si>
  <si>
    <t>CS ÚRS 2019 02</t>
  </si>
  <si>
    <t>PSC</t>
  </si>
  <si>
    <t>VV</t>
  </si>
  <si>
    <t>m2</t>
  </si>
  <si>
    <t>kus</t>
  </si>
  <si>
    <t>P</t>
  </si>
  <si>
    <t>Součet</t>
  </si>
  <si>
    <t>12</t>
  </si>
  <si>
    <t>m3</t>
  </si>
  <si>
    <t>C.4 - Výkopy - HTÚ</t>
  </si>
  <si>
    <t>Mezisoučet</t>
  </si>
  <si>
    <t>171201211</t>
  </si>
  <si>
    <t>Poplatek za uložení stavebního odpadu na skládce (skládkovné) zeminy a kameniva zatříděného do Katalogu odpadů pod kódem 170 504</t>
  </si>
  <si>
    <t>t</t>
  </si>
  <si>
    <t xml:space="preserve">Poznámka k souboru cen:_x000D_
1. Ceny uvedené v souboru cen lze po dohodě upravit podle místních podmínek._x000D_
</t>
  </si>
  <si>
    <t>"dle pol. 162701105" 19840</t>
  </si>
  <si>
    <t>19840*1,8 'Přepočtené koeficientem množství</t>
  </si>
  <si>
    <t>22</t>
  </si>
  <si>
    <t>23</t>
  </si>
  <si>
    <t>24</t>
  </si>
  <si>
    <t>25</t>
  </si>
  <si>
    <t>26</t>
  </si>
  <si>
    <t>27</t>
  </si>
  <si>
    <t>33</t>
  </si>
  <si>
    <t>M</t>
  </si>
  <si>
    <t>43</t>
  </si>
  <si>
    <t>44</t>
  </si>
  <si>
    <t>E - SOD I - Objekty Vrchní stavby (VST)</t>
  </si>
  <si>
    <t>VST - SO 01/1 - Budovy drážní cesty - Stavebně-architektonické řešení</t>
  </si>
  <si>
    <t>"DVZ - SO_VST_01_1_001_TZ, SO_VST_01_1_002_Půdorys_1.NP, SO_VST_01_1_003_Půdorys_2.NP, SO_VST_01_1_005_Řezy A-A, B-B</t>
  </si>
  <si>
    <t>"DVZ - SO_VST_01_1_009_kniha_detailů, SO_VST_01_1_026_tabulka skladeb</t>
  </si>
  <si>
    <t>"předpokládané množství</t>
  </si>
  <si>
    <t>935113111</t>
  </si>
  <si>
    <t>Osazení odvodňovacího žlabu s krycím roštem polymerbetonového šířky do 200 mm</t>
  </si>
  <si>
    <t xml:space="preserve">Poznámka k souboru cen:_x000D_
1. V cenách jsou započteny i náklady na předepsané obetonování a lože z betonu._x000D_
2. V cenách nejsou započteny náklady na odvodňovací žlab s příslušenstvím; tyto náklady se oceňují ve specifikaci._x000D_
</t>
  </si>
  <si>
    <t>"DVZ - SO_VST_01_1_001_TZ, SO_VST_01_1_002_Půdorys_1.NP"</t>
  </si>
  <si>
    <t>"DVZ - SO_VST_01_1_025_tabulka_ostatních_výrobků"</t>
  </si>
  <si>
    <t>16*4,290</t>
  </si>
  <si>
    <t>59227008R</t>
  </si>
  <si>
    <t>žlab bezodtokový polymerbetonový sv. š. 125 mm s litinovou hranou a pojezdovým roštem pro vysoká zatížení</t>
  </si>
  <si>
    <t>Poznámka k položce:_x000D_
Podrobná specifikace dle PD (Tabulka ostatních výrobků).</t>
  </si>
  <si>
    <t>57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</si>
  <si>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</si>
  <si>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</si>
  <si>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58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</si>
  <si>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</si>
  <si>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</si>
  <si>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59</t>
  </si>
  <si>
    <t>61</t>
  </si>
  <si>
    <t>68</t>
  </si>
  <si>
    <t>"DVZ - SO_VST_01_1_004_Půdorys_střechy</t>
  </si>
  <si>
    <t>"S1, S2</t>
  </si>
  <si>
    <t>16,64*36,69+72,355*13,52</t>
  </si>
  <si>
    <t>69</t>
  </si>
  <si>
    <t>82</t>
  </si>
  <si>
    <t>712771311</t>
  </si>
  <si>
    <t>Provedení hydroakumulační vrstvy vegetační střechy z hydrofilních minerálních panelů, sklon střechy do 5°</t>
  </si>
  <si>
    <t>83</t>
  </si>
  <si>
    <t>63153600</t>
  </si>
  <si>
    <t>deska substrátová vegetačních střech z hydrofilní minerální vlny 600x1000 tl 50mm</t>
  </si>
  <si>
    <t>1588,761*1,02 'Přepočtené koeficientem množství</t>
  </si>
  <si>
    <t>85</t>
  </si>
  <si>
    <t>10321225</t>
  </si>
  <si>
    <t>substrát vegetačních střech extenzivní s nízkým obsahem organické složky</t>
  </si>
  <si>
    <t>1588,761*0,05 'Přepočtené koeficientem množství</t>
  </si>
  <si>
    <t>86</t>
  </si>
  <si>
    <t>87</t>
  </si>
  <si>
    <t>89</t>
  </si>
  <si>
    <t>92</t>
  </si>
  <si>
    <t>998712102</t>
  </si>
  <si>
    <t>Přesun hmot pro povlakové krytiny stanovený z hmotnosti přesunovaného materiálu vodorovná dopravní vzdálenost do 50 m v objektech výšky přes 6 do 12 m</t>
  </si>
  <si>
    <t>93</t>
  </si>
  <si>
    <t>998712193</t>
  </si>
  <si>
    <t>Přesun hmot pro povlakové krytiny stanovený z hmotnosti přesunovaného materiálu Příplatek k cenám za zvětšený přesun přes vymezenou největší dopravní vzdálenost do 500 m</t>
  </si>
  <si>
    <t>96</t>
  </si>
  <si>
    <t>97</t>
  </si>
  <si>
    <t>102</t>
  </si>
  <si>
    <t>"S2</t>
  </si>
  <si>
    <t>103</t>
  </si>
  <si>
    <t>105</t>
  </si>
  <si>
    <t>"S1</t>
  </si>
  <si>
    <t>112</t>
  </si>
  <si>
    <t>113</t>
  </si>
  <si>
    <t>161</t>
  </si>
  <si>
    <t>69752002R</t>
  </si>
  <si>
    <t>rohož vstupní výšky 22 mm</t>
  </si>
  <si>
    <t>767996101X</t>
  </si>
  <si>
    <t>Montáž a dodávka L profilu kačírkové lišty perforovaná, antracit, včetně spojovacích profilů</t>
  </si>
  <si>
    <t>184</t>
  </si>
  <si>
    <t>998767101</t>
  </si>
  <si>
    <t>Přesun hmot pro zámečnické konstrukce stanovený z hmotnosti přesunovaného materiálu vodorovná dopravní vzdálenost do 50 m v objektech výšky do 6 m</t>
  </si>
  <si>
    <t>VST - SO 17/1 - Kanalizace areálová</t>
  </si>
  <si>
    <t>"DVZ - VST_17_1_001_TZ, VST_17_1_002_Situace, VST_17_1_003_PP, VST_17_1_004_Typ_sachty,VST_17_1_005_Akum_n, VST_17_1_006_VPR_kan</t>
  </si>
  <si>
    <t>382413117</t>
  </si>
  <si>
    <t>Osazení plastové jímky z polypropylenu PP na obetonování objemu 9000 l</t>
  </si>
  <si>
    <t xml:space="preserve">Poznámka k souboru cen:_x000D_
1. V cenách nejsou započteny náklady na:_x000D_
a) dodávku jímky s víkem, vlezového kusu a vstupních otvorů pro potrubí, toto se oceňuje ve specifikaci,_x000D_
b) podkladní vrstvu ze štěrkopísku, která se oceňuje souborem cen 564 2.-11 Podklad ze štěrkopísku, části A 01 katalogu 822-1 Komunikace pozemní a letiště,_x000D_
c) betonovu základovou desku z betonu tř. C 12/15 min. tl. 150 mm, která se oceňuje souborem cen 452 3. Podkladní a zajišťovací konstrukce z betonu, části A 01 tohoto katalogu,_x000D_
d) napojení potrubních rozvodů,_x000D_
e) obetonování stěn jímky, toto se oceňuje cenami souboru cen 899 62-31 Obetonování potrubí nebo zdiva stok betonem prostým v otevřeném výkopu, části A 01 tohoto katalogu._x000D_
</t>
  </si>
  <si>
    <t>"položka pro osazení retenčních nádrží dle př.č. 005 ze segmentů o jednotlivém objemu do 9 m3"</t>
  </si>
  <si>
    <t>"1 kus osazení plastové jímky = osazení 1 segmentu retenční nádrže" 2*7+6</t>
  </si>
  <si>
    <t>E - SOD II - Objekty odstavu tramvají (ODT)</t>
  </si>
  <si>
    <t>ODT - SO 03/1 - Remizovací haly - Stavebně-architektonické řešení</t>
  </si>
  <si>
    <t>"DVZ - SO_ODT_03_1_001_TZ, SO_ODT_03_1_002_Půdorys_1.NP, SO_ODT_03_1_003_Půdorys_1.NP (řez pod střechou)</t>
  </si>
  <si>
    <t>"DVZ - SO_ODT_03_1_004_Půdorys_střechy, SO_ODT_03_1_005_Řezy A-A, C-C, SO_ODT_03_1_006_Pohledy, SO_ODT_03_1_007_kniha_detailů</t>
  </si>
  <si>
    <t>"DVZ - SO_ODT_03_1_025_tabulka skladeb</t>
  </si>
  <si>
    <t>123,3*64</t>
  </si>
  <si>
    <t>"S3</t>
  </si>
  <si>
    <t>84,61*35,62</t>
  </si>
  <si>
    <t>10905,008*1,02 'Přepočtené koeficientem množství</t>
  </si>
  <si>
    <t>10905,008*0,05 'Přepočtené koeficientem množství</t>
  </si>
  <si>
    <t>"DVZ - SO_OUT_02_1_001_TZ, SO_OUT_02_1_003_Půdorys_1.NP, SO_OUT_02_1_003a_Půdorys_1.NP-vestavek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</si>
  <si>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</si>
  <si>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</si>
  <si>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</si>
  <si>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</si>
  <si>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</si>
  <si>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460600061</t>
  </si>
  <si>
    <t>Přemístění (odvoz) horniny, suti a vybouraných hmot odvoz suti a vybouraných hmot do 1 km</t>
  </si>
  <si>
    <t>94620001</t>
  </si>
  <si>
    <t>poplatek za uložení stavebního odpadu zeminy a kamení  zatříděného kódem 170 504</t>
  </si>
  <si>
    <t>E - SOD III - Provozně-administrativní budova (PAB)</t>
  </si>
  <si>
    <t>PAB - SO 04/1 - Provozně-administrativní budova - Stavebně-architektonické řešení</t>
  </si>
  <si>
    <t>"DVZ - 001 TechnickaZprava DPS, (002-006) pudorys, 008-rez A,009-rezy BCD, 010-rezy P1-P5, 012 DETAILY, 027 TABULKA SKLADEB</t>
  </si>
  <si>
    <t>"střecha</t>
  </si>
  <si>
    <t xml:space="preserve">"DVZ - 012 DETAILY, </t>
  </si>
  <si>
    <t>17,6*15,35</t>
  </si>
  <si>
    <t>-(17,6*0,45*2+14,45*0,45*2)</t>
  </si>
  <si>
    <t>-(3,25*1,9+1*1,35)</t>
  </si>
  <si>
    <t>"S1a</t>
  </si>
  <si>
    <t>48*17,6</t>
  </si>
  <si>
    <t>-(47,8*0,45*2+16,9*0,45*2)</t>
  </si>
  <si>
    <t>-(11,55*0,45+11,55*1+23,6*5+5,975*5,975)</t>
  </si>
  <si>
    <t>-15,55*11,75</t>
  </si>
  <si>
    <t>667,199*1,02 'Přepočtené koeficientem množství</t>
  </si>
  <si>
    <t>667,199*0,05 'Přepočtené koeficientem množství</t>
  </si>
  <si>
    <t>998712103</t>
  </si>
  <si>
    <t>Přesun hmot pro povlakové krytiny stanovený z hmotnosti přesunovaného materiálu vodorovná dopravní vzdálenost do 50 m v objektech výšky přes 12 do 24 m</t>
  </si>
  <si>
    <t>225</t>
  </si>
  <si>
    <t>277</t>
  </si>
  <si>
    <t>"DVZ - SO_PAB_04_1_001_TZ, SO_PAB_04_1_006_Půdorys_střechy, SO_PAB_04_1_008-010_Řezy</t>
  </si>
  <si>
    <t>"DVZ - SO_PAB_04_1_012_detaily_(detail-atiky)</t>
  </si>
  <si>
    <t>"předpokládané množství"</t>
  </si>
  <si>
    <t>302,5</t>
  </si>
  <si>
    <t>278</t>
  </si>
  <si>
    <t>E - SOD IV - Objekty oprav a údržby tramvají (OUT)</t>
  </si>
  <si>
    <t>OUT - SO 02/1 - Haly údržby a oprav - Stavebně-architektonické řešení</t>
  </si>
  <si>
    <t>"DVZ - SO_OUT_02_1_004_Půdorys_2.NP, SO_OUT_02_1_004a_Půdorys_2.NP-vestavek, SO_OUT_02_1_006_Řezy A-A, D-D</t>
  </si>
  <si>
    <t>84,3*20,235</t>
  </si>
  <si>
    <t>123,3*20,36</t>
  </si>
  <si>
    <t>123,3*6</t>
  </si>
  <si>
    <t>"DVZ - SO_OUT_02_1_007_Pohledy, SO_OUT_02_1_026_tabulka skladeb, SO_OUT_02_1_005_Půdorys_střechy</t>
  </si>
  <si>
    <t>"předpokládané množství; specifikace viz PD SO 28 - Sadové úpravy"</t>
  </si>
  <si>
    <t>4955,999*1,02 'Přepočtené koeficientem množství</t>
  </si>
  <si>
    <t>4955,999*0,05 'Přepočtené koeficientem množství</t>
  </si>
  <si>
    <t>E - SOD V - Objekty rekonstrukce Slovanské aleje (SLA)</t>
  </si>
  <si>
    <t>SLA - SO 08 - Mobiliář</t>
  </si>
  <si>
    <t>"odvoz přebytečné zeminy"</t>
  </si>
  <si>
    <t>400,0*0,45*0,10</t>
  </si>
  <si>
    <t>80,0*0,5*1,20</t>
  </si>
  <si>
    <t>Poznámka k položce:_x000D_
Celkem 16 km.</t>
  </si>
  <si>
    <t>66*15 'Přepočtené koeficientem množství</t>
  </si>
  <si>
    <t>"dle pol. 460600023" 66,0</t>
  </si>
  <si>
    <t>66*1,8 'Přepočtené koeficientem množství</t>
  </si>
  <si>
    <t>"živice" 29,680</t>
  </si>
  <si>
    <t>"beton" 80,640</t>
  </si>
  <si>
    <t>460600071</t>
  </si>
  <si>
    <t>Přemístění (odvoz) horniny, suti a vybouraných hmot odvoz suti a vybouraných hmot Příplatek k ceně za každý další i započatý 1 km</t>
  </si>
  <si>
    <t>110,32*15 'Přepočtené koeficientem množství</t>
  </si>
  <si>
    <t>94620002</t>
  </si>
  <si>
    <t>poplatek za uložení stavebního odpadu betonového zatříděného kódem 170 101</t>
  </si>
  <si>
    <t>94620004</t>
  </si>
  <si>
    <t>poplatek za uložení stavebního odpadu z asfaltových směsí bez obsahu dehtu zatříděného kódem 170 302</t>
  </si>
  <si>
    <t>Změna</t>
  </si>
  <si>
    <t>Z-01</t>
  </si>
  <si>
    <t>Dotaz</t>
  </si>
  <si>
    <t>Dotaz č. 9 - 4.</t>
  </si>
  <si>
    <t>Dotaz č. 9 - 12.</t>
  </si>
  <si>
    <t>Dotaz č. 9 - 2.</t>
  </si>
  <si>
    <t>Dotaz č. 4 - 3.</t>
  </si>
  <si>
    <t>změna množství</t>
  </si>
  <si>
    <t>nová položka</t>
  </si>
  <si>
    <t>Dotaz č. 9 - 9.</t>
  </si>
  <si>
    <t>Dotaz č. 9 - 1.</t>
  </si>
  <si>
    <t>Dotaz č. 9 - 7.</t>
  </si>
  <si>
    <t>Dotaz č. 9 - 6.</t>
  </si>
  <si>
    <t>Popis změny</t>
  </si>
  <si>
    <t>změna popisu položky</t>
  </si>
  <si>
    <t>změna popisu položky a množství</t>
  </si>
  <si>
    <t>D - Technologická část - provozní soubory</t>
  </si>
  <si>
    <t>PS VST 51 - Strojní zařízení</t>
  </si>
  <si>
    <t>SZ51D04R</t>
  </si>
  <si>
    <t>Repase stávajícího soustruhu - demontáž, repase a montáž vč. dopravy dle technické specifikace obsažené v PD</t>
  </si>
  <si>
    <t>položka zrušena</t>
  </si>
  <si>
    <t>x</t>
  </si>
  <si>
    <t>52</t>
  </si>
  <si>
    <t>918243155</t>
  </si>
  <si>
    <t>Panely protihlukových stěn plastové z recyklovaného plastu - plné jednostranně pohltivé šířky do 4 m, výšky přes 2,5 do 3,5 m</t>
  </si>
  <si>
    <t>"DVZ - 012 DETAILY, 007 strecha ocel KCE PRO VZT</t>
  </si>
  <si>
    <t>(11,355+15,36)*3,1</t>
  </si>
  <si>
    <t>Z-02</t>
  </si>
  <si>
    <t>Dotaz č. 14 - 2.</t>
  </si>
  <si>
    <t>194</t>
  </si>
  <si>
    <t>776411112</t>
  </si>
  <si>
    <t>Montáž soklíků lepením obvodových, výšky přes 80 do 100 mm</t>
  </si>
  <si>
    <t>16</t>
  </si>
  <si>
    <t>2</t>
  </si>
  <si>
    <t>ROZPOCET</t>
  </si>
  <si>
    <t>1</t>
  </si>
  <si>
    <t>323369813</t>
  </si>
  <si>
    <t>"k podlahám:"</t>
  </si>
  <si>
    <t>True</t>
  </si>
  <si>
    <t>0</t>
  </si>
  <si>
    <t>"P4" 24,30</t>
  </si>
  <si>
    <t>"P10" 19,28+15,54+15,73+20,00+23,79+6,80</t>
  </si>
  <si>
    <t>4</t>
  </si>
  <si>
    <t>195</t>
  </si>
  <si>
    <t>28411010</t>
  </si>
  <si>
    <t>lišta soklová PVC 20x100mm</t>
  </si>
  <si>
    <t>32</t>
  </si>
  <si>
    <t>-1778313642</t>
  </si>
  <si>
    <t>125,44*1,02 'Přepočtené koeficientem množství</t>
  </si>
  <si>
    <t>False</t>
  </si>
  <si>
    <t>196</t>
  </si>
  <si>
    <t>998776103</t>
  </si>
  <si>
    <t>Přesun hmot pro podlahy povlakové stanovený z hmotnosti přesunovaného materiálu vodorovná dopravní vzdálenost do 50 m v objektech výšky přes 12 do 24 m</t>
  </si>
  <si>
    <t>-1615528703</t>
  </si>
  <si>
    <t>197</t>
  </si>
  <si>
    <t>998776193</t>
  </si>
  <si>
    <t>Přesun hmot pro podlahy povlakové stanovený z hmotnosti přesunovaného materiálu Příplatek k cenám za zvětšený přesun přes vymezenou největší dopravní vzdálenost do 500 m</t>
  </si>
  <si>
    <t>-2104325956</t>
  </si>
  <si>
    <t>Dotaz č. 14 - 1.</t>
  </si>
  <si>
    <t>292</t>
  </si>
  <si>
    <t>773547206</t>
  </si>
  <si>
    <t>"P20 - 1. NP" 17,75+16,50+17,75</t>
  </si>
  <si>
    <t>"P21 - 2. NP" 9*19,94+19,89+20,09+19,69+19,89+24,20+22,94+14,30</t>
  </si>
  <si>
    <t>"P21 - 3. NP" 10,30+16,30+15,90+19,69+12*19,94+3*19,89+19,59+20,09+19,69+22,45+22,55+22,60+27,84+7,15+14,75</t>
  </si>
  <si>
    <t>3</t>
  </si>
  <si>
    <t>"P7a - 1. NP" 7,80+10,40</t>
  </si>
  <si>
    <t>"P7 - 1. NP" 9,75+27,90</t>
  </si>
  <si>
    <t>"P15 - 2. NP" 27,84</t>
  </si>
  <si>
    <t>293</t>
  </si>
  <si>
    <t>-135725599</t>
  </si>
  <si>
    <t>994*1,02 'Přepočtené koeficientem množství</t>
  </si>
  <si>
    <t>296</t>
  </si>
  <si>
    <t>-2090785580</t>
  </si>
  <si>
    <t>220</t>
  </si>
  <si>
    <t>572745171</t>
  </si>
  <si>
    <t>"P5" 14,10</t>
  </si>
  <si>
    <t>"P10" 15,38+23,55+15,15+13,30+21,04+35,40+19,32</t>
  </si>
  <si>
    <t>221</t>
  </si>
  <si>
    <t>-1326401615</t>
  </si>
  <si>
    <t>157,24*1,02 'Přepočtené koeficientem množství</t>
  </si>
  <si>
    <t>222</t>
  </si>
  <si>
    <t>567924373</t>
  </si>
  <si>
    <t>223</t>
  </si>
  <si>
    <t>-1866332085</t>
  </si>
  <si>
    <t>7319010</t>
  </si>
  <si>
    <t>Odvoz a likvidace odpadu</t>
  </si>
  <si>
    <t>kpl</t>
  </si>
  <si>
    <t>726310433</t>
  </si>
  <si>
    <t>VST - SO 10-03 - Vytápění</t>
  </si>
  <si>
    <t>Z-03</t>
  </si>
  <si>
    <t>Dotaz  č. 18 - 4.</t>
  </si>
  <si>
    <t>ODT - SO 10-03 - Vytápění</t>
  </si>
  <si>
    <t>PAB - SO 10-03/2 - Vytápění</t>
  </si>
  <si>
    <t>OUT - SO 10-03/2 - Vytápění</t>
  </si>
  <si>
    <t>SLA - SO 18 - Plyn</t>
  </si>
  <si>
    <t>10</t>
  </si>
  <si>
    <t>141721215</t>
  </si>
  <si>
    <t>Řízený zemní protlak délky protlaku do 50 m v hornině tř. 1 až 4 včetně protlačení trub v hloubce do 6 m vnějšího průměru vrtu přes 180 do 225 mm</t>
  </si>
  <si>
    <t>52219783</t>
  </si>
  <si>
    <t xml:space="preserve">Poznámka k souboru cen:_x000D_
1. V cenách jsou započteny i náklady na:_x000D_
a) vodorovné přemístění výkopku z protlačovaného potrubí a svislé přemístění výkopku z montážní jámy na přilehlé území a případné přehození na povrchu,_x000D_
b) úpravu čela potrubí pro protlačení,_x000D_
c) bentonitovou směs;_x000D_
2. V cenách nejsou započteny náklady na:_x000D_
a) zemní práce nutné pro provedení protlaku (např. startovací a cílové jámy),_x000D_
b) čerpání vody nad průtok 0,5 l/s,_x000D_
c) montáž vedení a jeho náležitosti, slouží-li protlačená trouba jako ochranné potrubí,_x000D_
d) dodávku potrubí, určeného k protlačení; toto potrubí se oceňuje ve specifikaci, ztratné lze stanovit ve výši 3 %,_x000D_
e) překládání a zajišťování inženýrských sítí, procházejících montážními a startovacími jámami,_x000D_
f) vytyčení směru protlaku a stávajících inženýrských sítí,_x000D_
g) případnou další úpravu trub (svařování, řezání apod.) předcházející vlastnímu protlaku potrubí._x000D_
</t>
  </si>
  <si>
    <t>"pro plynovod PE DN 110 - odečteno z Dispozice (př.č. 004)" 16,35</t>
  </si>
  <si>
    <t>"Poznámka: dodávka chráničky je v oddílu 23-M "Montáže potrubí"</t>
  </si>
  <si>
    <t>11</t>
  </si>
  <si>
    <t>141721221</t>
  </si>
  <si>
    <t>Řízený zemní protlak délky protlaku do 50 m v hornině tř. 1 až 4 včetně protlačení trub v hloubce do 6 m vnějšího průměru vrtu přes 355 do 400 mm</t>
  </si>
  <si>
    <t>-244002168</t>
  </si>
  <si>
    <t>"pro plynovod PE DN 225 - odečteno z Dispozice (př.č. 004)" 20,35</t>
  </si>
  <si>
    <t>141721224</t>
  </si>
  <si>
    <t>Řízený zemní protlak délky protlaku do 50 m v hornině tř. 1 až 4 včetně protlačení trub v hloubce do 6 m vnějšího průměru vrtu přes 500 do 560 mm</t>
  </si>
  <si>
    <t>820786705</t>
  </si>
  <si>
    <t>"pro plynovod PE DN 315 - odečteno z Dispozice (př.č. 004)" 20,35</t>
  </si>
  <si>
    <t>Dotaz  č. 18 - 10.</t>
  </si>
  <si>
    <t>41</t>
  </si>
  <si>
    <t>230201049</t>
  </si>
  <si>
    <t>Montáž potrubí z oceli Ø přes 324,6 do 377 tl. stěny 7 mm</t>
  </si>
  <si>
    <t>64</t>
  </si>
  <si>
    <t>-1217767017</t>
  </si>
  <si>
    <t>"DVZ - 001 Technická zpráva, 004 Přeložky plynovodů-dispozice, 005 Přeložka plynovodů-řezy</t>
  </si>
  <si>
    <t>"chránička</t>
  </si>
  <si>
    <t>19,00</t>
  </si>
  <si>
    <t>230201058</t>
  </si>
  <si>
    <t>Montáž potrubí z oceli Ø přes 426 do 530 tl. stěny do 6 mm</t>
  </si>
  <si>
    <t>-379466898</t>
  </si>
  <si>
    <t>230201037</t>
  </si>
  <si>
    <t>Montáž potrubí z oceli Ø přes 219,3 do 273 tl. stěny 7 mm</t>
  </si>
  <si>
    <t>844583457</t>
  </si>
  <si>
    <t>SLA - SO 16 - Vodovod - přeložky řadů DN 250</t>
  </si>
  <si>
    <t>18</t>
  </si>
  <si>
    <t>141721214</t>
  </si>
  <si>
    <t>Řízený zemní protlak délky protlaku do 50 m v hornině tř. 1 až 4 včetně protlačení trub v hloubce do 6 m vnějšího průměru vrtu přes 140 do 180 mm</t>
  </si>
  <si>
    <t>2064226079</t>
  </si>
  <si>
    <t>"pro vodovod DN 80 - odečteno ze Situace 1 (př.č. 002)" 19,00</t>
  </si>
  <si>
    <t>19</t>
  </si>
  <si>
    <t>28613418</t>
  </si>
  <si>
    <t>potrubí kanalizační tlakové PE100 SDR 17 návin se signalizační vrstvou 140x8,3mm</t>
  </si>
  <si>
    <t>8</t>
  </si>
  <si>
    <t>-1051371543</t>
  </si>
  <si>
    <t>19*1,003 'Přepočtené koeficientem množství</t>
  </si>
  <si>
    <t>20</t>
  </si>
  <si>
    <t>141721216</t>
  </si>
  <si>
    <t>Řízený zemní protlak délky protlaku do 50 m v hornině tř. 1 až 4 včetně protlačení trub v hloubce do 6 m vnějšího průměru vrtu přes 225 do 250 mm</t>
  </si>
  <si>
    <t>-107447182</t>
  </si>
  <si>
    <t>"pro vodovod DN 150 - odečteno ze Situace 1 (př.č. 002)" 18,00</t>
  </si>
  <si>
    <t>28613433</t>
  </si>
  <si>
    <t>potrubí kanalizační tlakové PE100 SDR 17 tyče 12m se signalizační vrstvou 250x14,8mm</t>
  </si>
  <si>
    <t>-84103028</t>
  </si>
  <si>
    <t>18*1,003 'Přepočtené koeficientem množství</t>
  </si>
  <si>
    <t>141721219</t>
  </si>
  <si>
    <t>Řízený zemní protlak délky protlaku do 50 m v hornině tř. 1 až 4 včetně protlačení trub v hloubce do 6 m vnějšího průměru vrtu přes 315 do 355 mm</t>
  </si>
  <si>
    <t>-900889635</t>
  </si>
  <si>
    <t>"pro vodovod DN 250 - odečteno ze Situace 1 (př.č. 002)" 27,0</t>
  </si>
  <si>
    <t>28613436</t>
  </si>
  <si>
    <t>potrubí kanalizační tlakové PE100 SDR 17 tyče 12m se signalizační vrstvou 355x21,1mm</t>
  </si>
  <si>
    <t>-2120308083</t>
  </si>
  <si>
    <t>27*1,003 'Přepočtené koeficientem množství</t>
  </si>
  <si>
    <t>162</t>
  </si>
  <si>
    <t>998276101</t>
  </si>
  <si>
    <t>Přesun hmot pro trubní vedení hloubené z trub z plastických hmot nebo sklolaminátových pro vodovody nebo kanalizace v otevřeném výkopu dopravní vzdálenost do 15 m</t>
  </si>
  <si>
    <t>1117011600</t>
  </si>
  <si>
    <t>163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</si>
  <si>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</si>
  <si>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</si>
  <si>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-1301785042</t>
  </si>
  <si>
    <t>165</t>
  </si>
  <si>
    <t>230200117</t>
  </si>
  <si>
    <t>Nasunutí potrubní sekce do chráničky jmenovitá světlost nasouvaného potrubí DN 80</t>
  </si>
  <si>
    <t>1993903896</t>
  </si>
  <si>
    <t xml:space="preserve">Poznámka k souboru cen:_x000D_
1. .V cenách jsou započteny i náklady na středící objímky._x000D_
2. .V cenách není započten materiál na utěsnění konců._x000D_
</t>
  </si>
  <si>
    <t>"k protlaku" 19,0</t>
  </si>
  <si>
    <t>166</t>
  </si>
  <si>
    <t>230200120</t>
  </si>
  <si>
    <t>Nasunutí potrubní sekce do chráničky jmenovitá světlost nasouvaného potrubí DN 150</t>
  </si>
  <si>
    <t>1918202346</t>
  </si>
  <si>
    <t>"k protlaku" 18,0</t>
  </si>
  <si>
    <t>167</t>
  </si>
  <si>
    <t>230200122</t>
  </si>
  <si>
    <t>Nasunutí potrubní sekce do chráničky jmenovitá světlost nasouvaného potrubí DN 250</t>
  </si>
  <si>
    <t>1872782281</t>
  </si>
  <si>
    <t>"k protlaku" 27,0</t>
  </si>
  <si>
    <t>Dotaz  č. 18 - 11.</t>
  </si>
  <si>
    <t>108</t>
  </si>
  <si>
    <t>742961</t>
  </si>
  <si>
    <t>Demontáže stávajících zařízení datových rozvaděčů do velikosti 19" 42U</t>
  </si>
  <si>
    <t>-482134870</t>
  </si>
  <si>
    <t>109</t>
  </si>
  <si>
    <t>742962</t>
  </si>
  <si>
    <t>Demontáže stávajících koncových zařízení slaboproudu (datové zásuvky, WiFi AP apod.)</t>
  </si>
  <si>
    <t>927563963</t>
  </si>
  <si>
    <t>110</t>
  </si>
  <si>
    <t>742963</t>
  </si>
  <si>
    <t>Demontáže stávajících rozvodů (metalické a optické kabely) a nosných konstrukcí slaboproudu</t>
  </si>
  <si>
    <t>-695867979</t>
  </si>
  <si>
    <t>111</t>
  </si>
  <si>
    <t>742969</t>
  </si>
  <si>
    <t>Odvoz demontovaného zařízení na skládku, včetně poplatku za likvidaci odpadu</t>
  </si>
  <si>
    <t>-1226724619</t>
  </si>
  <si>
    <t>"pol. 741961: 30 kg/ks" 2*30</t>
  </si>
  <si>
    <t>"pol. 741962: 0,2 kg/ks" 10*0,2</t>
  </si>
  <si>
    <t>"pol. 741963: 0,4 kg/m" 450*0,4</t>
  </si>
  <si>
    <t>242*0,001 'Přepočtené koeficientem množství</t>
  </si>
  <si>
    <t>Dotaz  č. 18 - 2.</t>
  </si>
  <si>
    <t>VST - SO 10-06 - Slaboproudé rozvody</t>
  </si>
  <si>
    <t>7429014</t>
  </si>
  <si>
    <t>Demontáže stávajících zařízení a rozvodů slaboproudu (položka obsahuje vybourání a odvoz, poplatek za likvidaci odpadu)</t>
  </si>
  <si>
    <t>hod</t>
  </si>
  <si>
    <t>ODT - SO 10-06 - Slaboproudé rozvody</t>
  </si>
  <si>
    <t>742914</t>
  </si>
  <si>
    <t>7429013</t>
  </si>
  <si>
    <t>PAB - SO 10-06 - Slaboproudé rozvody</t>
  </si>
  <si>
    <t>OUT - SO 10-06 - Slaboproudé rozvody</t>
  </si>
  <si>
    <t>SLA - SO 29 - Kamerový systém</t>
  </si>
  <si>
    <t>741914</t>
  </si>
  <si>
    <t>77</t>
  </si>
  <si>
    <t>78</t>
  </si>
  <si>
    <t>79</t>
  </si>
  <si>
    <t>80</t>
  </si>
  <si>
    <t>"pol. 741962: 0,2 kg/ks" 30*0,2</t>
  </si>
  <si>
    <t>"pol. 741963: 0,4 kg/m" 1300*0,4</t>
  </si>
  <si>
    <t>586*0,001 'Přepočtené koeficientem množství</t>
  </si>
  <si>
    <t>"pol. 741961: 30 kg/ks" 1*30</t>
  </si>
  <si>
    <t>"pol. 741962: 0,2 kg/ks" 20*0,2</t>
  </si>
  <si>
    <t>"pol. 741963: 0,4 kg/m" 850*0,4</t>
  </si>
  <si>
    <t>374*0,001 'Přepočtené koeficientem množství</t>
  </si>
  <si>
    <t>182</t>
  </si>
  <si>
    <t>183</t>
  </si>
  <si>
    <t>185</t>
  </si>
  <si>
    <t>90</t>
  </si>
  <si>
    <t>91</t>
  </si>
  <si>
    <t>"pol. 741962: 0,2 kg/ks" 25*0,2</t>
  </si>
  <si>
    <t>"pol. 741963: 0,4 kg/m" 1200*0,4</t>
  </si>
  <si>
    <t>545*0,001 'Přepočtené koeficientem množství</t>
  </si>
  <si>
    <t>"pol. 741963: 0,4 kg/m" 300*0,4</t>
  </si>
  <si>
    <t>152*0,001 'Přepočtené koeficientem množství</t>
  </si>
  <si>
    <t>98</t>
  </si>
  <si>
    <t>99</t>
  </si>
  <si>
    <t>VON - Vedlejší a ostatní náklady</t>
  </si>
  <si>
    <t>05300200R</t>
  </si>
  <si>
    <t>Správní a místní poplatky dle ZD</t>
  </si>
  <si>
    <t>1024</t>
  </si>
  <si>
    <t>276858150</t>
  </si>
  <si>
    <t>Dotaz  č. 18 - 12.</t>
  </si>
  <si>
    <t>OUT - SO 10-01 - ZTI</t>
  </si>
  <si>
    <t>104</t>
  </si>
  <si>
    <t>727901</t>
  </si>
  <si>
    <t>Požární ucpávky v nenosných konstrukcích</t>
  </si>
  <si>
    <t>Dotaz  č. 18 - 5.</t>
  </si>
  <si>
    <t>změna množství a měrné jednotky</t>
  </si>
  <si>
    <t>PAB - SO 10-01 - ZTI</t>
  </si>
  <si>
    <t>72719001R</t>
  </si>
  <si>
    <t>ODT - SO 10-01 - ZTI</t>
  </si>
  <si>
    <t>VST - SO 10-01 - ZTI</t>
  </si>
  <si>
    <t>100</t>
  </si>
  <si>
    <t>VST - SO 06 - Oplocení areálu a vjezdové brány</t>
  </si>
  <si>
    <t>34</t>
  </si>
  <si>
    <t>998232110</t>
  </si>
  <si>
    <t>Přesun hmot pro oplocení se svislou nosnou konstrukcí zděnou z cihel, tvárnic, bloků, popř. kovovou nebo dřevěnou vodorovná dopravní vzdálenost do 50 m, pro oplocení výšky do 3 m</t>
  </si>
  <si>
    <t>1641141018</t>
  </si>
  <si>
    <t>35</t>
  </si>
  <si>
    <t>998232121</t>
  </si>
  <si>
    <t>Přesun hmot pro oplocení se svislou nosnou konstrukcí zděnou z cihel, tvárnic, bloků, popř. kovovou nebo dřevěnou Příplatek k ceně za zvětšený přesun přes vymezenou největší dopravní vzdálenost do 1000 m</t>
  </si>
  <si>
    <t>279285103</t>
  </si>
  <si>
    <t>918243174</t>
  </si>
  <si>
    <t>Panely protihlukových stěn plastové z recyklovaného plastu - plné oboustranně pohltivé šířky do 4 m, výšky přes 1,5 do 2,5 m</t>
  </si>
  <si>
    <t>448070860</t>
  </si>
  <si>
    <t>"DVZ - VST_06_oplocení_001_TZ_191210, VST_06_oplocení_002_SITUACE_191130, VST_06_oplocení_003_pohledy_191130</t>
  </si>
  <si>
    <t>"DVZ - VST_06_oplocení_004_řezy_191130, VST_06_oplocení_005_vjezdové brány_191130, VST_06_oplocení_020_Tabulka ZAM_191130</t>
  </si>
  <si>
    <t>166,4</t>
  </si>
  <si>
    <t>Z-04</t>
  </si>
  <si>
    <t>91826111R</t>
  </si>
  <si>
    <t xml:space="preserve">Poznámka k souboru cen:_x000D_
1. V cenách 918 26-1106 až -1112 nejsou započteny náklady na sloupky; tyto se oceňují cenami souboru cen 918 22-.1.. - Sloupky protihlukových stěn._x000D_
</t>
  </si>
  <si>
    <t>Poznámka k položce:_x000D_
Položka obsahuje dodávku a montáž výplně plotu z tabulí.</t>
  </si>
  <si>
    <t>"Z03 - plexisklo tl. 15 mm</t>
  </si>
  <si>
    <t>Příčky_MS</t>
  </si>
  <si>
    <t>měnící stanice</t>
  </si>
  <si>
    <t>82,368</t>
  </si>
  <si>
    <t>Příčky_SDK</t>
  </si>
  <si>
    <t>SDK příčky</t>
  </si>
  <si>
    <t>1546,823</t>
  </si>
  <si>
    <t>PříčkyP_100</t>
  </si>
  <si>
    <t>porobeton 100mm</t>
  </si>
  <si>
    <t>79,683</t>
  </si>
  <si>
    <t>PříčkyP_150</t>
  </si>
  <si>
    <t>porobeton 150mm</t>
  </si>
  <si>
    <t>1278,545</t>
  </si>
  <si>
    <t>767995114</t>
  </si>
  <si>
    <t>Montáž ostatních atypických zámečnických konstrukcí hmotnosti přes 20 do 50 kg</t>
  </si>
  <si>
    <t>kg</t>
  </si>
  <si>
    <t>-904006949</t>
  </si>
  <si>
    <t xml:space="preserve">Poznámka k souboru cen:_x000D_
1. Určení cen se řídí hmotností jednotlivě montovaného dílu konstrukce._x000D_
</t>
  </si>
  <si>
    <t>"DVZ - 026 TABULKA OSTATNICH</t>
  </si>
  <si>
    <t>"X41</t>
  </si>
  <si>
    <t>30</t>
  </si>
  <si>
    <t>"X42</t>
  </si>
  <si>
    <t>15</t>
  </si>
  <si>
    <t>"X56</t>
  </si>
  <si>
    <t>2*30</t>
  </si>
  <si>
    <t>801293362</t>
  </si>
  <si>
    <t>Tabule stěn či plotů z extrudovaného plexiskla čirého (PMMA) rozměru 2,0 x 1,6 m a tloušťky 15 mm</t>
  </si>
  <si>
    <t>Dotaz  č. 21 - 1.</t>
  </si>
  <si>
    <t>Dotaz  č. 21 - 3.</t>
  </si>
  <si>
    <t>712771601</t>
  </si>
  <si>
    <t>Provedení ochranných pásů vegetační střechy po obvodu střechy, v místech střešních prostupům napojení na zeď apod. z praného říčního kameniva, tloušťky do 100 mm, šířky do 500 mm</t>
  </si>
  <si>
    <t>1214584764</t>
  </si>
  <si>
    <t>"S4</t>
  </si>
  <si>
    <t>(17,6*0,45*2+14,45*0,45*2)</t>
  </si>
  <si>
    <t>(3,25*1,9+1*1,35)</t>
  </si>
  <si>
    <t>(47,8*0,45*2+16,9*0,45*2)</t>
  </si>
  <si>
    <t>(11,55*0,45+11,55*1+23,6*5+5,975*5,975)</t>
  </si>
  <si>
    <t>265,048*0,1 'Přepočtené koeficientem množství</t>
  </si>
  <si>
    <t>58337403</t>
  </si>
  <si>
    <t>kamenivo dekorační (kačírek) frakce 16/32</t>
  </si>
  <si>
    <t>1315356510</t>
  </si>
  <si>
    <t>265,048*0,2 'Přepočtené koeficientem množství</t>
  </si>
  <si>
    <t>-1013481844</t>
  </si>
  <si>
    <t>-1520397223</t>
  </si>
  <si>
    <t>Dotaz  č. 24 - 1.</t>
  </si>
  <si>
    <t>88</t>
  </si>
  <si>
    <t>-803922931</t>
  </si>
  <si>
    <t>(36,69+12,9*8)*0,35</t>
  </si>
  <si>
    <t>(11,29*2+1,8*2)*2*0,2</t>
  </si>
  <si>
    <t>(7,175*4)*0,2</t>
  </si>
  <si>
    <t>4,05*4*0,55</t>
  </si>
  <si>
    <t>8,3*4*0,55</t>
  </si>
  <si>
    <t>92,344*0,1 'Přepočtené koeficientem množství</t>
  </si>
  <si>
    <t>-1595916676</t>
  </si>
  <si>
    <t>92,344*0,2 'Přepočtené koeficientem množství</t>
  </si>
  <si>
    <t>1569916768</t>
  </si>
  <si>
    <t>-603810791</t>
  </si>
  <si>
    <t>71</t>
  </si>
  <si>
    <t>28329233</t>
  </si>
  <si>
    <t>pás asfaltový samolepicí modifikovaný SBS tl 0,4mm s vrchní spřaženou speciálnínosnou vložkou z hliníkové fólie, se sníženou hořlavostí</t>
  </si>
  <si>
    <t>Dotaz  č. 22 - 3.</t>
  </si>
  <si>
    <t>změna kódu a popisu položky</t>
  </si>
  <si>
    <t>174</t>
  </si>
  <si>
    <t>76788111R</t>
  </si>
  <si>
    <t>Záchytný systém proti pádu pro zastřešení objektu VST</t>
  </si>
  <si>
    <t>Poznámka k položce:_x000D_
Položka obsahuje kompletní dodávku a montáž (včetně veškerého podružného materiálu atd.) záchytného systému pro zastřešení daného objektu v rozsahu dle PD, které vyhovuje všem platným normám a předpisům. Položka obsahuje veškeré přesuny hmot a prostředky nezbytné pro montáž.</t>
  </si>
  <si>
    <t>Dotaz  č. 24 - 2.</t>
  </si>
  <si>
    <t>2058194787</t>
  </si>
  <si>
    <t>(123,3*4*0,35)</t>
  </si>
  <si>
    <t>14*0,65</t>
  </si>
  <si>
    <t>(18+19)*0,65*2</t>
  </si>
  <si>
    <t>(9,2+2,3)*2*0,2*30</t>
  </si>
  <si>
    <t>84,61*0,35*2</t>
  </si>
  <si>
    <t>2,45*4*0,2</t>
  </si>
  <si>
    <t>(8,175+5,05+9)*0,5</t>
  </si>
  <si>
    <t>(15,76+5,05+16,7)*0,5*5</t>
  </si>
  <si>
    <t>533,895*0,1 'Přepočtené koeficientem množství</t>
  </si>
  <si>
    <t>65</t>
  </si>
  <si>
    <t>-886352335</t>
  </si>
  <si>
    <t>533,895*0,2 'Přepočtené koeficientem množství</t>
  </si>
  <si>
    <t>1094730017</t>
  </si>
  <si>
    <t>1993466920</t>
  </si>
  <si>
    <t>76788113R</t>
  </si>
  <si>
    <t>Záchytný systém proti pádu pro zastřešení objektu ODT</t>
  </si>
  <si>
    <t>279</t>
  </si>
  <si>
    <t>266</t>
  </si>
  <si>
    <t>261</t>
  </si>
  <si>
    <t>76788114R</t>
  </si>
  <si>
    <t>Záchytný systém proti pádu pro zastřešení objektu PAB</t>
  </si>
  <si>
    <t>444171111</t>
  </si>
  <si>
    <t>Montáž krytiny střech ocelových konstrukcí z tvarovaných ocelových plechů šroubovaných, výšky budovy do 6 m</t>
  </si>
  <si>
    <t xml:space="preserve">Poznámka k souboru cen:_x000D_
1. Ceny nelze použít pro ocenění montáže krytiny střech zděných, betonových, případně jiných konstrukcí; tyto se ocení příslušnými cenami katalogu 800-767 Konstrukce zámečnické, případně 800-765 Konstrukce pokrývačské._x000D_
</t>
  </si>
  <si>
    <t>"DVZ - 001 TechnickaZprava DPS, 007 KCE pro VZT na střeše</t>
  </si>
  <si>
    <t>"prvek PZ-09, zastřešení protihlukové zástěny</t>
  </si>
  <si>
    <t>11,0</t>
  </si>
  <si>
    <t>Dotaz  č. 22 - 1.</t>
  </si>
  <si>
    <t>74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</si>
  <si>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</si>
  <si>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</si>
  <si>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75</t>
  </si>
  <si>
    <t>998011014</t>
  </si>
  <si>
    <t>Přesun hmot pro budovy občanské výstavby, bydlení, výrobu a služby s nosnou svislou konstrukcí zděnou z cihel, tvárnic nebo kamene Příplatek k cenám za zvětšený přesun přes vymezenou největší dopravní vzdálenost do 500 m</t>
  </si>
  <si>
    <t>132</t>
  </si>
  <si>
    <t>713141311</t>
  </si>
  <si>
    <t>Montáž tepelné izolace střech plochých spádovými klíny v ploše kladenými volně</t>
  </si>
  <si>
    <t>133</t>
  </si>
  <si>
    <t>28375909</t>
  </si>
  <si>
    <t>deska EPS 150 do plochých střech a podlah λ=0,035 tl 50mm</t>
  </si>
  <si>
    <t>134</t>
  </si>
  <si>
    <t>28375993.B</t>
  </si>
  <si>
    <t>deska EPS 150 do plochých střech a podlah λ=0,035 tl 200mm</t>
  </si>
  <si>
    <t>Podzemní_stěny</t>
  </si>
  <si>
    <t>plocha podzemních stěn a stěn kanálů</t>
  </si>
  <si>
    <t>1450,464</t>
  </si>
  <si>
    <t>62856003</t>
  </si>
  <si>
    <t>962871579</t>
  </si>
  <si>
    <t>(123,3*2*0,35)</t>
  </si>
  <si>
    <t>105,26*0,35</t>
  </si>
  <si>
    <t>84,3*0,35*2</t>
  </si>
  <si>
    <t>18*2,035</t>
  </si>
  <si>
    <t>23,7*1,025</t>
  </si>
  <si>
    <t>18,9*2,475</t>
  </si>
  <si>
    <t>18,9*1,08</t>
  </si>
  <si>
    <t>8*1,08</t>
  </si>
  <si>
    <t>36*1,985</t>
  </si>
  <si>
    <t>25*1,985</t>
  </si>
  <si>
    <t>2,945*1,08</t>
  </si>
  <si>
    <t>(2,8+2,3)*2*31*0,2</t>
  </si>
  <si>
    <t>(6,5+2,3)*2*15*0,2</t>
  </si>
  <si>
    <t>568,32*0,1 'Přepočtené koeficientem množství</t>
  </si>
  <si>
    <t>350482591</t>
  </si>
  <si>
    <t>568,32*0,2 'Přepočtené koeficientem množství</t>
  </si>
  <si>
    <t>1220571740</t>
  </si>
  <si>
    <t>-641940541</t>
  </si>
  <si>
    <t>199</t>
  </si>
  <si>
    <t>76788112R</t>
  </si>
  <si>
    <t>Záchytný systém proti pádu pro zastřešení objektu OUT</t>
  </si>
  <si>
    <t>14</t>
  </si>
  <si>
    <t>345000003R</t>
  </si>
  <si>
    <t>Dotaz  č. 24 - 4.</t>
  </si>
  <si>
    <t>ODT - SO 20/6 - Ohřev výměn</t>
  </si>
  <si>
    <t>Poznámka k položce:_x000D_
Poznámka k položce: Topnice L=2200mm 650V 600W MHD  pro sjezdovou výhybku, Topnice L=2200mm 650V 900W MHD pro rozjezd.výhybku, vč. ochranné trubky a úchytu</t>
  </si>
  <si>
    <t>topnice L=2200mm 650V 600W MHD  pro sjezdovou výhybku, topnice L=2200mm 650V 900W MHD pro rozjezd. výhybku, vč. ochranné trubky a úchytu</t>
  </si>
  <si>
    <t>OUT - SO 20/1 - Trolejové vedení - Hala kontrolních prohlídek</t>
  </si>
  <si>
    <t>R299101</t>
  </si>
  <si>
    <t>lampa SBS - červená</t>
  </si>
  <si>
    <t>256</t>
  </si>
  <si>
    <t>-2119249940</t>
  </si>
  <si>
    <t>R299102</t>
  </si>
  <si>
    <t>lampa SBS - zelená</t>
  </si>
  <si>
    <t>590538140</t>
  </si>
  <si>
    <t>R60332</t>
  </si>
  <si>
    <t>kabel CYKY 2Ax1,5</t>
  </si>
  <si>
    <t>1812752241</t>
  </si>
  <si>
    <t>Z-05</t>
  </si>
  <si>
    <t>Dotaz  č. 26 - 2.</t>
  </si>
  <si>
    <t>OUT - SO 20/2 - Trolejové vedení - Hala denního ošetření</t>
  </si>
  <si>
    <t>29</t>
  </si>
  <si>
    <t>31</t>
  </si>
  <si>
    <t>VST - SO 10-09 - EPS</t>
  </si>
  <si>
    <t>7422120R</t>
  </si>
  <si>
    <t>Montáž nosné lišty děrované pozinkované</t>
  </si>
  <si>
    <t>34121M</t>
  </si>
  <si>
    <t xml:space="preserve">kabel 2x0,8 (JE-H(St)H FE180/E30 </t>
  </si>
  <si>
    <t>Dotaz  č. 25 - 7.</t>
  </si>
  <si>
    <t>Dotaz  č. 25 - 1.</t>
  </si>
  <si>
    <t>7422113R</t>
  </si>
  <si>
    <t>Realizace přenosu na dispečink</t>
  </si>
  <si>
    <t>Dotaz  č. 25 - 8.</t>
  </si>
  <si>
    <t>ODT - SO 10-09 - EPS</t>
  </si>
  <si>
    <t>9</t>
  </si>
  <si>
    <t>17</t>
  </si>
  <si>
    <t>kabel 2x0,8 (JE-H(St)H FE180/E30</t>
  </si>
  <si>
    <t>PAB - SO 10-09 - EPS</t>
  </si>
  <si>
    <t>34511M</t>
  </si>
  <si>
    <t>programovatelná ústředna EPS 3 okružní smyčky, 250 adres vč. příslušenství</t>
  </si>
  <si>
    <t>Dotaz  č. 25 - 5.</t>
  </si>
  <si>
    <t>34512M</t>
  </si>
  <si>
    <t>SFP modul pro MM</t>
  </si>
  <si>
    <t>Dotaz  č. 25 - 9.</t>
  </si>
  <si>
    <t>34515M</t>
  </si>
  <si>
    <t>obslužný panel požární ochrany OPPO</t>
  </si>
  <si>
    <t>Dotaz  č. 25 - 6.</t>
  </si>
  <si>
    <t>37</t>
  </si>
  <si>
    <t>38</t>
  </si>
  <si>
    <t>34121MA</t>
  </si>
  <si>
    <t>kabel 2x2x0,8 (JE-H(St)H FE180/E30</t>
  </si>
  <si>
    <t>39</t>
  </si>
  <si>
    <t>34121MB</t>
  </si>
  <si>
    <t>kabel 10x2x0,5 (JE-H(St)H FE180/E30</t>
  </si>
  <si>
    <t>40</t>
  </si>
  <si>
    <t>34122M</t>
  </si>
  <si>
    <t>kabel 2x1,5</t>
  </si>
  <si>
    <t>Dotaz  č. 25 - 2.</t>
  </si>
  <si>
    <t>Dotaz  č. 25 - 3.</t>
  </si>
  <si>
    <t>OUT - SO 10-09 - EPS</t>
  </si>
  <si>
    <t>SLA - SO 13 - Komunikace a chodníky</t>
  </si>
  <si>
    <t>574E66</t>
  </si>
  <si>
    <t>ASFALTOVÝ BETON PRO PODKLADNÍ VRSTVY ACP 16+, 16S TL. 70MM</t>
  </si>
  <si>
    <t>M2</t>
  </si>
  <si>
    <t>OTSKP-2019</t>
  </si>
  <si>
    <t>Dotaz  č. 29 - 5.</t>
  </si>
  <si>
    <t>ODT - SO 11/1-2 - Tramvajová trať - Etapa 1+2</t>
  </si>
  <si>
    <t>521310R1</t>
  </si>
  <si>
    <t>Kolej na betonové desce - vnější kolejiště vozovny - pevná jízdní dráha (PJD) - mimo výhybkové konstrukce</t>
  </si>
  <si>
    <t>Poznámka k položce:_x000D_
1. Položka obsahuje: - zhotovení nosné betonové desky PJD (včetně případné výztuže, bednění a odbednění, spárořezů a všech dalších položek nutných pro zhotovení betonové desky PJD) - podlití kolejnic betonem - upevnění koleje v rámci daného systému PJD (dodávka a montáž kompletních upevňovacích uzlů) - obalení kolejnic do pryžových profilů (bokovnice + patní profil) - svařování a broušení kolejnic, zřízení bezstykové koleje - zálivky podél desky PJD a podél hlav kolejnic - kompletní asfaltový kryt koleje dle vzorových řezů, případně adekvátně upravený pro daný systém PJD - podkladní vrstvy štěrkodrti pod desku PJD - očištění, dotažení a naolejování spojkových a svěrkových šroubů před zahájením provozu apod.; 2. Položka neobsahuje: - dodávku kolejnic - viz. samostatné položky; 3. Měří se délka koleje ve smyslu ČSN 73 6360, tj. v ose koleje. Výměra 1 M = 1 bm koleje jednokolejně.</t>
  </si>
  <si>
    <t>13</t>
  </si>
  <si>
    <t>521310R2</t>
  </si>
  <si>
    <t>Kolej na betonové desce - remizovací hala - pevná jízdní dráhy (PJD) - mimo výhybkové konstrukce</t>
  </si>
  <si>
    <t>Poznámka k položce:_x000D_
1. Položka obsahuje: - podlití kolejnic betonem - upevnění koleje v rámci daného systému PJD (dodávka a montáž kompletních upevňovacích uzlů) - obalení kolejnic do pryžových profilů (bokovnice + patní profil) - svařování a broušení kolejnic, zřízení bezstykové koleje - zálivky podél hlav kolejnic - očištění, dotažení a naolejování spojkových a svěrkových šroubů před zahájením provozu apod.; 2. Položka neobsahuje: - dodávku kolejnic - viz. samostatné položky - zhotovení nosné betonové desky PJD a konstrukci podlahy (řešeno v rámci SO haly); 3. Způsob měření: Měří se délka koleje ve smyslu ČSN 73 6360, tj. v ose koleje. Výměra 1 M = 1 bm koleje jednokolejně.</t>
  </si>
  <si>
    <t>Dotaz  č. 29 - 1.</t>
  </si>
  <si>
    <t>změna poznámky k položce</t>
  </si>
  <si>
    <t>53199R010</t>
  </si>
  <si>
    <t>Výhybka R50 bloková (výměna, srdcovka, spojovací kolejnice) vč. obalení do recykl. gumy, dopravy a montáže na betonovou desku vč. zhotovení betonové desky, podkladu a krytu, vč. svařování a broušení bez přestavníku a ovládání, bez topnic</t>
  </si>
  <si>
    <t>KUS</t>
  </si>
  <si>
    <t>Poznámka k položce:_x000D_
Podrobná specifikace viz TZ._x000D_
1. Položka obsahuje: - dodávku, sestavení, montáž a uložení výhybky nebo jiné výhybkové konstrukce, (vč. veškerého svařování a broušení) - upevnění výhybky na desku PJD v rámci daného systému upevnění, podlití betonem - obalení celé výhybkové konstrukce izolačním materiálem proti šíření bludných proudů - nosnou betonovou desku PJD pod výhybkou (včetně případné výztuže, bednění a odbednění, spárořezů a všech dalších položek nutných pro zhotovení betonové desky PJD) - zálivky podél desky PJD a podél hlav kolejnic - kompletní asfaltový kryt koleje dle vzorových řezů, případně adekvátně upravený pro daný systém upevnění - podkladní vrstvy štěrkodrti pod desku PJD - očištění, dotažení a naolejování spojkových a svěrkových šroubů před zahájením provozu apod.; 2. Položka neobsahuje: - přestavníky a ovládání - ohřev výhybek; 3. Způsob měření: Kusem se rozumí kompletní výhybka nebo výhybková konstrukce.</t>
  </si>
  <si>
    <t>53199R011</t>
  </si>
  <si>
    <t>Výhybka R20 bloková (výměna, srdcovka, spojovací kolejnice) vč. obalení do recykl. gumy, dopravy a montáže na betonovou desku vč. zhotovení betonové desky, podkladu a krytu, vč. svařování a broušení bez přestavníku a ovládání, bez topnic</t>
  </si>
  <si>
    <t>Poznámka k položce:_x000D_
Podrobná specifikace viz TZ._x000D_
1. Položka obsahuje: - dodávku, sestavení, montáž a uložení výhybky nebo jiné výhybkové konstrukce, (vč. veškerého svařování a broušení) - upevnění výhybky na desku PJD v rámci daného systému upevnění, podlití betonem - obalení celé výhybkové konstrukce izolačním materiálem proti šíření bludných proudů - nosnou betonovou desku PJD pod výhybkou (včetně případné výztuže, bednění a odbednění, spárořezů a všech dalších položek nutných pro zhotovení betonové desky PJD) - zálivky podél desky PJD a podél hlav kolejnic - kompletní asfaltový kryt koleje dle vzorových řezů, případně adekvátně upravený pro daný systém upevnění - podkladní vrstvy štěrkodrti pod desku PJD - očištění, dotažení a naolejování spojkových a svěrkových šroubů před zahájením provozu apod.; 2. Položka neobsahuje: - přestavníky a ovládání_x000D_
- ohřev výhybek; 3. Způsob měření: Kusem se rozumí kompletní výhybka nebo výhybková konstrukce.</t>
  </si>
  <si>
    <t>53199R012</t>
  </si>
  <si>
    <t>Výhybka R20 jednojazyková (výměna, srdcovka, spojovací kolejnice) vč. obalení do recykl. gumy, dopravy a montáže na betonovou desku (zhotovení betonové desky, podkladu a krytu, vč. svařování a broušení bez přestavníku a ovládání, bez topnic)</t>
  </si>
  <si>
    <t>Poznámka k položce:_x000D_
Podrobná specifikace viz TZ._x000D_
1. Položka obsahuje: - dodávku, sestavení, montáž a uložení výhybky nebo jiné výhybkové konstrukce, (vč. veškerého svařování a broušení) - upevnění výhybky na desku PJD v rámci daného systému upevnění, podlití betonem - obalení celé výhybkové konstrukce izolačním materiálem proti šíření bludných proudů) - zálivky podél hlav kolejnic - očištění, dotažení a naolejování spojkových a svěrkových šroubů před zahájením provozu apod.; 2. Položka neobsahuje: - přestavníky a ovládání - ohřev výhybek - zhotovení nosné betonové desky PJD a konstrukci podlahy (řešeno v rámci SO haly); 3. Způsob měření: Kusem se rozumí kompletní výhybka nebo výhybková konstrukce.</t>
  </si>
  <si>
    <t>ODT - SO 11/3 - Tramvajová trať - Provizorní koleje a odstavné kolejiště</t>
  </si>
  <si>
    <t>521323R</t>
  </si>
  <si>
    <t>KOLEJ TRAMVAJOVÁ Z KOLEJNIC ŽLÁBKOVÝCH NT1 NA PRAŽCÍCH DŘEVĚNÝCH ROZDĚLENÍ 650 MM</t>
  </si>
  <si>
    <t>Poznámka k položce:_x000D_
1. Položka obsahuje: – sestavení, montáž a uložení kolejnic a pražců (popř. mostnic), rozchodnic, podkladnic, můstkových desek, spojek, opěrek, kolejnicových upevňovadel, podložek (polyetylenových nebo pryžových), těsnících zátek, kotevních šroubů včetně zalití – očištění, dotažení a naolejování spojkových a svěrkových šroubů před zahájením provozu apod. – směrovou a výškovou úpravu koleje do předepsané polohy; 2. Položka neobsahuje: – dodávku kolejnic – zřízení kolejového lože – svařování kolejnic do bezstykové koleje – broušení koleje – případnou dodávku a montáž pražcových kotev; 3. Způsob měření: Měří se délka koleje ve smyslu ČSN 73 6360, tj. v ose koleje.</t>
  </si>
  <si>
    <t>521840R</t>
  </si>
  <si>
    <t>KOLEJ TRAMVAJOVÁ Z KOLEJNIC BLOKOVÝCH B1 NA TRAMVAJOVÝCH PANELECH, zapůjčení a doprava BKV panelů bude zajištěny Investorem - PMDP, dodávka blokových kolejnic bude rovněž zajištěna Investorem - PMDP</t>
  </si>
  <si>
    <t>Poznámka k položce:_x000D_
1. Položka obsahuje: - osazení tramvajových panelů (dodávka panelů bude zajištěna ze strany PMDP) - zřízení lože pod tramvajové panely z drti, vč. dodvky materiálu - sestavení, montáž a uložení kolejnic (bez pražců), rozchodnic, podkladnic, můstkových desek, spojek, opěrek, kolejnicových upevňovadel (pryžových profilů do žlabů BKV), podložek (polyetylenových nebo pryžových), těsnících zátek, kotevních šroubů včetně zalití - očištění, dotažení a naolejování spojkových a svěrkových šroubů před zahájením provozu apod.; 2. Položka neobsahuje: - dodávku kolejnic - dodávku železobetonových panelů - svařování kolejnic do bezstykové koleje - broušení kolejnic - případnou dodávku a montáž pražcových kotev; 3. Způsob měření: Měří se délka koleje ve smyslu ČSN 73 6360, tj. v ose koleje.</t>
  </si>
  <si>
    <t>53113R01</t>
  </si>
  <si>
    <t>Výhybka R50 bloková z výzisku (osazení do kolejiště) vč. svařování a broušení výměna, srdcovka, spojovací kolejnice, dřevěné pražce z výzisku, demontáž v rámci SO ODT 11</t>
  </si>
  <si>
    <t>Poznámka k položce:_x000D_
1. Položka obsahuje: – sestavení, montáž a uložení výhybky nebo jiné výhybkové konstrukce z výzisku včetně pražců, rozchodnic, podkladnic, můstkových desek, spojek, opěrek, kolejnicových upevňovadel, podložek (polyetylenových nebo pryžových), těsnících zátek, kotevních šroubů včetně zalití – očištění, dotažení a naolejování spojkových a svěrkových šroubů před zahájením provozu apod.; 2. Položka neobsahuje: – zřízení kolejového lože, naceňuje se položkami ve sd 51 – izolované styky – přechodové kolejnice – závěry a přestavníky včetně výměnových těles – ohřev výhybek; 3. Způsob měření: Kusem se rozumí kompletní výhybka nebo výhybková konstrukce.</t>
  </si>
  <si>
    <t>53113R02</t>
  </si>
  <si>
    <t>Výhybka R50 bloková z výzisku (osazení do kolejiště) vč. svařování a broušení výměna a dřevěné pražce z výzisku, demontáž v rámci SO ODT 11</t>
  </si>
  <si>
    <t>Poznámka k položce:_x000D_
1. Položka obsahuje: – sestavení, montáž a uložení výměnové části výhybky z výzisku včetně pražců, rozchodnic, podkladnic, můstkových desek, spojek, opěrek, kolejnicových upevňovadel, podložek (polyetylenových nebo pryžových), těsnících zátek, kotevních šroubů včetně zalití – očištění, dotažení a naolejování spojkových a svěrkových šroubů před zahájením provozu apod.; 2. Položka neobsahuje: – zřízení kolejového lože, naceňuje se položkami ve sd 51 – izolované styky – přechodové kolejnice – závěry a přestavníky včetně výměnových těles – ohřev výhybek; 3. Způsob měření: Kusem se rozumí kompletní výhybka nebo výhybková konstrukce.</t>
  </si>
  <si>
    <t>OUT - SO 11 - Tramvajová trať</t>
  </si>
  <si>
    <t>52199R01</t>
  </si>
  <si>
    <t>Kolej upevněná na betonovou desku PJD (VR OUT 11.3)</t>
  </si>
  <si>
    <t>Poznámka k položce:_x000D_
1. Položka obsahuje: – kompletní dodávku a montáž upevnění koleje v rámci daného systému upevnění (upevňovací uzly + montáž na beton. desku), obalení kolejnic (bokovnice + patní profil), podlití kolejic betonem,  svařování a broušení kolejnic, pružnou zálivku podél hlav kolejnic – očištění, dotažení a naolejování spojkových a svěrkových šroubů před zahájením provozu apod.; 2. Položka neobsahuje: – dodávku kolejnic; 3. Měří se délka koleje ve smyslu ČSN 73 6360, tj. v ose koleje. Výměra 1 M = 1 bm jednokolejné tratě.</t>
  </si>
  <si>
    <t>52199R02</t>
  </si>
  <si>
    <t>Kolej na podélných betonových prazích - servisní kanál (VR OUT 11.2)</t>
  </si>
  <si>
    <t>Poznámka k položce:_x000D_
1. Položka obsahuje: – kompletní dodávku a montáž upevnění koleje v rámci daného systému upevnění (podkladnice, svěrky, matice, podložky, patní profil), plentovací bokovnice,podlití koleje samonivelační maltou, svařování a broušení kolejnic, pružnou zálivku podél hlav kolejnic na styku s okolní podlahou – očištění, dotažení a naolejování spojkových a svěrkových šroubů před zahájením provozu apod.; 2. Položka neobsahuje: – dodávku kolejnic; 3. Měří se délka koleje ve smyslu ČSN 73 6360, tj. v ose koleje. Výměry 1 M = 1 bm jednokolejné tratě.</t>
  </si>
  <si>
    <t>52199R03</t>
  </si>
  <si>
    <t>Kolej na ocelových stojkách (VR OUT 11.1)</t>
  </si>
  <si>
    <t>Poznámka k položce:_x000D_
1. Položka obsahuje: – kompletní dodávku a montáž upevnění koleje v rámci daného systému upevnění (podkladnice, svěrky, matice, podložky, podpatní profil), upevnění podkladnice na sloupek, svařování a broušení kolejnic – očištění, dotažení a naolejování spojkových a svěrkových šroubů před zahájením provozu apod.; 2. Položka neobsahuje: – dodávku kolejnic; 3. Měří se délka koleje ve smyslu ČSN 73 6360, tj. v ose koleje. Výměra 1 M = 1 bm koleje jednokolejně.</t>
  </si>
  <si>
    <t>52199R04</t>
  </si>
  <si>
    <t>Kolej upevněná na beton. desku - myčka (VR OUT 11.4)</t>
  </si>
  <si>
    <t>Poznámka k položce:_x000D_
1. Položka obsahuje: – kompletní dodávku a montáž upevnění koleje v rámci daného systému upevnění (podkladnice, svěrky, matice, podložky, patní profil), podbetonování podkladnic, svařování a broušení kolejnic – očištění, dotažení a naolejování spojkových a svěrkových šroubů před zahájením provozu apod.; 2. Položka neobsahuje: – dodávku kolejnic; 3. Měří se délka koleje ve smyslu ČSN 73 6360, tj. v ose koleje. Výměra 1 M = 1 bm jednokolejné tratě.</t>
  </si>
  <si>
    <t>6</t>
  </si>
  <si>
    <t>531731R</t>
  </si>
  <si>
    <t>TRAMVAJOVÉ KOLEJOVÉ KŘÍŽENÍ ČTYŘSRDCOVKOVÉ vč. obalení do recykl. gumy, dodávky a montáže na betonovou desku</t>
  </si>
  <si>
    <t>Poznámka k položce:_x000D_
1. Položka obsahuje: – dodávku, sestavení, montáž a uložení výhybky nebo jiné výhybkové konstrukce (bez pražců), rozchodnic, podkladnic, můstkových desek, spojek, opěrek, kolejnicových upevňovadel, podložek (polyetylenových nebo pryžových), těsnících zátek, kotevních šroubů včetně zalití  – očištění, dotažení a naolejování spojkových a svěrkových šroubů před zahájením provozu apod. 2. Položka neobsahuje: – železobetonovou desku, naceňuje se položkami ve sd 51 – montážní a závěrné svary, svařování kolejnic do bezstykové koleje – izolované styky – přechodové kolejnice  – broušení koleje – závěry a přestavníky včetně výměnových těles  – ohřev výhybek 3. Způsob měření: Kusem se rozumí kompletní výhybka nebo výhybková konstrukce.</t>
  </si>
  <si>
    <t>SLA - SO 11 - Tramvajová trať</t>
  </si>
  <si>
    <t>521310R3</t>
  </si>
  <si>
    <t>Kolej na betonové desce - pevná jízdní dráha (PJD) "Slovanská alej" - mimo výhybky a kolejové konstrukce</t>
  </si>
  <si>
    <t>Poznámka k položce:_x000D_
1. Položka obsahuje: zhotovení nosné betonové desky PJD (včetně případné výztuže, bednění a odbednění, spárořezů a všech dalších položek nutných pro zhotovení betonové desky PJD), podlití kolejnic betonem, upevnění koleje v rámci daného systému PJD (dodávka a montáž kompletních upevňovacích uzlů), obalení kolejnic do pryžových profilů (bokovnice + patní profil), svařování a broušení kolejnic, zřízení bezstykové koleje, zálivky podél desky PJD a podél hlav kolejnic, kompletní asfaltový kryt koleje dle vzorových řezů, případně adekvátně upravený pro daný systém PJD, podkladní vrstvy štěrkodrti pod desku PJD, očištění, dotažení a naolejování spojkových a svěrkových šroubů před zahájením provozu apod._x000D_
2. Položka neobsahuje: dodávku kolejnic - viz. samostatné položky. 3. Měří se délka koleje ve smyslu ČSN 73 6360, tj. v ose koleje. Výměra 1 m = 1 bm koleje jednokolejně.</t>
  </si>
  <si>
    <t>521332R</t>
  </si>
  <si>
    <t>KOLEJ TRAMVAJOVÁ Z KOLEJNIC ŽLÁBKOVÝCH NT1 NA PRAŽCÍCH BETONOVÝCH ROZDĚLENÍ 650 MM vč. svařování + broušení + obalení kolejnic do pryžových profilů</t>
  </si>
  <si>
    <t>Poznámka k položce:_x000D_
1. Položka obsahuje: - sestavení, montáž a uložení kolejnic a pražců (popř. mostnic), rozchodnic, podkladnic, můstkových desek, spojek, opěrek, kolejnicových upevňovadel, podložek (polyetylenových nebo pryžových), těsnících zátek, kotevních šroubů včetně zalití - svařování a broušení kolejnic, zřízení bezstykové koleje_x000D_
- obalení kolejnic do pryžových profilů - očištění, dotažení a naolejování spojkových a svěrkových šroubů před zahájením provozu apod. - směrovou a výškovou úpravu koleje do předepsané polohy; 2. Položka neobsahuje: - zřízení kolejového lože - případnou dodávku a montáž pražcových kotev - dodávku kolejnic; 3. Způsob měření: Měří se délka koleje ve smyslu ČSN 73 6360, tj. v ose koleje.</t>
  </si>
  <si>
    <t>28</t>
  </si>
  <si>
    <t>TRAMVAJOVÉ KOLEJOVÉ KŘÍŽENÍ ČTYŘSRDCOVKOVÉ</t>
  </si>
  <si>
    <t>Poznámka k položce:_x000D_
1. Položka obsahuje:  – dodávku, sestavení, montáž a uložení výhybky nebo jiné výhybkové konstrukce (bez pražců), rozchodnic, podkladnic, můstkových desek, spojek, opěrek, kolejnicových upevňovadel, podložek (polyetylenových nebo pryžových), těsnících zátek, kotevních šroubů včetně zalití  – očištění, dotažení a naolejování spojkových a svěrkových šroubů před zahájením provozu apod. 2. Položka neobsahuje:  – železobetonovou desku, naceňuje se položkami ve sd 51  – montážní a závěrné svary, svařování kolejnic do bezstykové koleje  – izolované styky  – přechodové kolejnice  – broušení koleje  – závěry a přestavníky včetně výměnových těles  – ohřev výhybek 3. Způsob měření: Kusem se rozumí kompletní výhybka nebo výhybková konstrukce. 4. vč. obalení do recykl. gumy, dodávky a montáže na betonovou desku</t>
  </si>
  <si>
    <t>229</t>
  </si>
  <si>
    <t>60795201</t>
  </si>
  <si>
    <t>deska kalciumsulfátová pro zdvojené podlahy bez povrchu tl 30mm 600x600mm</t>
  </si>
  <si>
    <t>Dotaz  č. 30 - 1.</t>
  </si>
  <si>
    <t>2841106R</t>
  </si>
  <si>
    <t>dílce vinylové tl 4,5mm pro finální povrchovou úpravu zdbojených podlah [referenční výrobek Drawn firmy Interface]</t>
  </si>
  <si>
    <t>"DVZ - 001 TechnickaZprava DPS, (002-006) pudorys, 027 TABULKA SKLADEB: předpokládané množství - finální vrstva plovoucích podlah</t>
  </si>
  <si>
    <t>"P20" 56,430</t>
  </si>
  <si>
    <t>"P21" 1017,530</t>
  </si>
  <si>
    <t>1073,96*1,1 'Přepočtené koeficientem množství</t>
  </si>
  <si>
    <t>291</t>
  </si>
  <si>
    <t>776231111</t>
  </si>
  <si>
    <t>Montáž podlahovin z vinylu lepením lamel nebo čtverců standardním lepidlem</t>
  </si>
  <si>
    <t>28411080</t>
  </si>
  <si>
    <t>vinyl sametový vyrobený systémem vločkování tl 4,3mm, nylon 6.6, hustota vlákna 70mil/m2, zátěž 33, R10, hořlavost Bfl S1, útlum 20dB</t>
  </si>
  <si>
    <t>Dotaz  č. 30 - 2.</t>
  </si>
  <si>
    <t>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</si>
</sst>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4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trike/>
      <sz val="9"/>
      <name val="Arial CE"/>
      <family val="2"/>
      <charset val="238"/>
    </font>
    <font>
      <sz val="9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1"/>
      <name val="Arial CE"/>
    </font>
    <font>
      <sz val="9"/>
      <name val="Arial CE"/>
    </font>
    <font>
      <sz val="10"/>
      <color rgb="FF969696"/>
      <name val="Arial CE"/>
    </font>
    <font>
      <sz val="8"/>
      <color rgb="FF00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9"/>
      <color rgb="FF969696"/>
      <name val="Arial CE"/>
    </font>
    <font>
      <sz val="8"/>
      <color rgb="FF0000A8"/>
      <name val="Arial CE"/>
    </font>
    <font>
      <i/>
      <sz val="9"/>
      <color rgb="FF0000FF"/>
      <name val="Arial CE"/>
    </font>
    <font>
      <b/>
      <sz val="8"/>
      <name val="Arial CE"/>
      <family val="2"/>
    </font>
    <font>
      <sz val="8"/>
      <color rgb="FF000000"/>
      <name val="Arial CE"/>
      <family val="2"/>
    </font>
    <font>
      <sz val="8"/>
      <color rgb="FF969696"/>
      <name val="Arial CE"/>
      <family val="2"/>
    </font>
    <font>
      <i/>
      <strike/>
      <sz val="9"/>
      <color rgb="FF0000FF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CC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/>
  </cellStyleXfs>
  <cellXfs count="5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Protection="1">
      <protection locked="0"/>
    </xf>
    <xf numFmtId="0" fontId="0" fillId="0" borderId="0" xfId="0" applyFont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vertical="center"/>
      <protection locked="0"/>
    </xf>
    <xf numFmtId="4" fontId="7" fillId="0" borderId="3" xfId="0" applyNumberFormat="1" applyFont="1" applyBorder="1" applyAlignment="1" applyProtection="1">
      <alignment vertical="center"/>
      <protection locked="0"/>
    </xf>
    <xf numFmtId="164" fontId="8" fillId="0" borderId="0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3" xfId="0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165" fontId="12" fillId="0" borderId="3" xfId="0" applyNumberFormat="1" applyFont="1" applyBorder="1" applyAlignment="1" applyProtection="1">
      <alignment vertical="center"/>
      <protection locked="0"/>
    </xf>
    <xf numFmtId="4" fontId="12" fillId="2" borderId="3" xfId="0" applyNumberFormat="1" applyFont="1" applyFill="1" applyBorder="1" applyAlignment="1" applyProtection="1">
      <alignment vertical="center"/>
      <protection locked="0"/>
    </xf>
    <xf numFmtId="4" fontId="12" fillId="0" borderId="3" xfId="0" applyNumberFormat="1" applyFont="1" applyBorder="1" applyAlignment="1" applyProtection="1">
      <alignment vertical="center"/>
      <protection locked="0"/>
    </xf>
    <xf numFmtId="165" fontId="7" fillId="4" borderId="3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9" fontId="7" fillId="4" borderId="3" xfId="0" applyNumberFormat="1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49" fontId="12" fillId="4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165" fontId="12" fillId="4" borderId="3" xfId="0" applyNumberFormat="1" applyFont="1" applyFill="1" applyBorder="1" applyAlignment="1" applyProtection="1">
      <alignment vertical="center"/>
      <protection locked="0"/>
    </xf>
    <xf numFmtId="4" fontId="12" fillId="4" borderId="3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4" xfId="0" applyBorder="1"/>
    <xf numFmtId="0" fontId="0" fillId="0" borderId="4" xfId="0" applyBorder="1" applyProtection="1"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4" fontId="13" fillId="2" borderId="3" xfId="0" applyNumberFormat="1" applyFont="1" applyFill="1" applyBorder="1" applyAlignment="1" applyProtection="1">
      <alignment vertical="center"/>
      <protection locked="0"/>
    </xf>
    <xf numFmtId="4" fontId="13" fillId="0" borderId="3" xfId="0" applyNumberFormat="1" applyFont="1" applyBorder="1" applyAlignment="1" applyProtection="1">
      <alignment vertical="center"/>
      <protection locked="0"/>
    </xf>
    <xf numFmtId="164" fontId="14" fillId="0" borderId="1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5" fontId="13" fillId="4" borderId="3" xfId="0" applyNumberFormat="1" applyFont="1" applyFill="1" applyBorder="1" applyAlignment="1" applyProtection="1">
      <alignment vertical="center"/>
      <protection locked="0"/>
    </xf>
    <xf numFmtId="164" fontId="8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4" borderId="2" xfId="0" applyFont="1" applyFill="1" applyBorder="1" applyAlignment="1" applyProtection="1">
      <alignment horizontal="left" vertical="center" wrapText="1"/>
      <protection locked="0"/>
    </xf>
    <xf numFmtId="0" fontId="0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5" xfId="0" applyBorder="1"/>
    <xf numFmtId="0" fontId="1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Protection="1">
      <protection locked="0"/>
    </xf>
    <xf numFmtId="0" fontId="0" fillId="0" borderId="7" xfId="0" applyBorder="1"/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0" fillId="0" borderId="16" xfId="0" applyBorder="1"/>
    <xf numFmtId="0" fontId="0" fillId="0" borderId="10" xfId="0" applyBorder="1"/>
    <xf numFmtId="0" fontId="0" fillId="0" borderId="11" xfId="0" applyBorder="1"/>
    <xf numFmtId="0" fontId="0" fillId="0" borderId="11" xfId="0" applyBorder="1" applyProtection="1">
      <protection locked="0"/>
    </xf>
    <xf numFmtId="0" fontId="0" fillId="0" borderId="12" xfId="0" applyBorder="1"/>
    <xf numFmtId="0" fontId="0" fillId="0" borderId="9" xfId="0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7" xfId="0" applyFont="1" applyBorder="1" applyAlignment="1">
      <alignment vertical="center"/>
    </xf>
    <xf numFmtId="0" fontId="0" fillId="4" borderId="1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7" fillId="0" borderId="18" xfId="0" applyFont="1" applyBorder="1" applyAlignment="1">
      <alignment horizontal="left" vertical="center"/>
    </xf>
    <xf numFmtId="0" fontId="15" fillId="5" borderId="3" xfId="0" applyFont="1" applyFill="1" applyBorder="1" applyAlignment="1" applyProtection="1">
      <alignment horizontal="center" vertical="center"/>
      <protection locked="0"/>
    </xf>
    <xf numFmtId="49" fontId="15" fillId="5" borderId="3" xfId="0" applyNumberFormat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center" vertical="center" wrapText="1"/>
      <protection locked="0"/>
    </xf>
    <xf numFmtId="165" fontId="15" fillId="5" borderId="3" xfId="0" applyNumberFormat="1" applyFont="1" applyFill="1" applyBorder="1" applyAlignment="1" applyProtection="1">
      <alignment vertical="center"/>
      <protection locked="0"/>
    </xf>
    <xf numFmtId="4" fontId="15" fillId="2" borderId="3" xfId="0" applyNumberFormat="1" applyFont="1" applyFill="1" applyBorder="1" applyAlignment="1" applyProtection="1">
      <alignment vertical="center"/>
      <protection locked="0"/>
    </xf>
    <xf numFmtId="4" fontId="15" fillId="5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165" fontId="7" fillId="6" borderId="3" xfId="0" applyNumberFormat="1" applyFont="1" applyFill="1" applyBorder="1" applyAlignment="1" applyProtection="1">
      <alignment vertical="center"/>
      <protection locked="0"/>
    </xf>
    <xf numFmtId="0" fontId="0" fillId="6" borderId="19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49" fontId="16" fillId="0" borderId="3" xfId="0" applyNumberFormat="1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center" vertical="center" wrapText="1"/>
    </xf>
    <xf numFmtId="4" fontId="16" fillId="0" borderId="3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1" xfId="0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16" fillId="6" borderId="3" xfId="0" applyFont="1" applyFill="1" applyBorder="1" applyAlignment="1" applyProtection="1">
      <alignment horizontal="center" vertical="center"/>
    </xf>
    <xf numFmtId="49" fontId="16" fillId="6" borderId="3" xfId="0" applyNumberFormat="1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165" fontId="16" fillId="6" borderId="3" xfId="0" applyNumberFormat="1" applyFont="1" applyFill="1" applyBorder="1" applyAlignment="1" applyProtection="1">
      <alignment vertical="center"/>
    </xf>
    <xf numFmtId="4" fontId="16" fillId="6" borderId="3" xfId="0" applyNumberFormat="1" applyFont="1" applyFill="1" applyBorder="1" applyAlignment="1" applyProtection="1">
      <alignment vertical="center"/>
    </xf>
    <xf numFmtId="0" fontId="21" fillId="6" borderId="3" xfId="0" applyFont="1" applyFill="1" applyBorder="1" applyAlignment="1" applyProtection="1">
      <alignment horizontal="center" vertical="center"/>
    </xf>
    <xf numFmtId="49" fontId="21" fillId="6" borderId="3" xfId="0" applyNumberFormat="1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center" vertical="center" wrapText="1"/>
    </xf>
    <xf numFmtId="165" fontId="21" fillId="6" borderId="3" xfId="0" applyNumberFormat="1" applyFont="1" applyFill="1" applyBorder="1" applyAlignment="1" applyProtection="1">
      <alignment vertical="center"/>
    </xf>
    <xf numFmtId="4" fontId="21" fillId="6" borderId="3" xfId="0" applyNumberFormat="1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horizontal="left" vertical="center"/>
    </xf>
    <xf numFmtId="0" fontId="17" fillId="0" borderId="1" xfId="0" applyFont="1" applyBorder="1" applyAlignment="1" applyProtection="1">
      <alignment horizontal="left" vertical="center"/>
    </xf>
    <xf numFmtId="0" fontId="17" fillId="0" borderId="9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horizontal="left" vertical="center"/>
    </xf>
    <xf numFmtId="0" fontId="19" fillId="0" borderId="1" xfId="0" applyFont="1" applyBorder="1" applyAlignment="1" applyProtection="1">
      <alignment horizontal="left" vertical="center" wrapText="1"/>
    </xf>
    <xf numFmtId="165" fontId="19" fillId="0" borderId="1" xfId="0" applyNumberFormat="1" applyFont="1" applyBorder="1" applyAlignment="1" applyProtection="1">
      <alignment vertical="center"/>
    </xf>
    <xf numFmtId="0" fontId="19" fillId="0" borderId="9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vertical="center"/>
    </xf>
    <xf numFmtId="0" fontId="20" fillId="0" borderId="1" xfId="0" applyFont="1" applyBorder="1" applyAlignment="1" applyProtection="1">
      <alignment horizontal="left" vertical="center"/>
    </xf>
    <xf numFmtId="0" fontId="20" fillId="0" borderId="9" xfId="0" applyFont="1" applyBorder="1" applyAlignment="1" applyProtection="1">
      <alignment vertical="center"/>
    </xf>
    <xf numFmtId="0" fontId="22" fillId="0" borderId="0" xfId="0" applyFont="1" applyAlignment="1">
      <alignment vertical="center"/>
    </xf>
    <xf numFmtId="0" fontId="22" fillId="0" borderId="1" xfId="0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17" fillId="6" borderId="1" xfId="0" applyFont="1" applyFill="1" applyBorder="1" applyAlignment="1" applyProtection="1">
      <alignment horizontal="left" vertical="center" wrapText="1"/>
    </xf>
    <xf numFmtId="0" fontId="17" fillId="6" borderId="1" xfId="0" applyFont="1" applyFill="1" applyBorder="1" applyAlignment="1" applyProtection="1">
      <alignment vertical="center"/>
    </xf>
    <xf numFmtId="0" fontId="17" fillId="6" borderId="1" xfId="0" applyFont="1" applyFill="1" applyBorder="1" applyAlignment="1" applyProtection="1">
      <alignment horizontal="left" vertical="center"/>
    </xf>
    <xf numFmtId="0" fontId="19" fillId="6" borderId="1" xfId="0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 applyProtection="1">
      <alignment vertical="center"/>
    </xf>
    <xf numFmtId="165" fontId="19" fillId="6" borderId="1" xfId="0" applyNumberFormat="1" applyFont="1" applyFill="1" applyBorder="1" applyAlignment="1" applyProtection="1">
      <alignment vertical="center"/>
    </xf>
    <xf numFmtId="0" fontId="20" fillId="6" borderId="1" xfId="0" applyFont="1" applyFill="1" applyBorder="1" applyAlignment="1" applyProtection="1">
      <alignment horizontal="left" vertical="center" wrapText="1"/>
    </xf>
    <xf numFmtId="0" fontId="20" fillId="6" borderId="1" xfId="0" applyFont="1" applyFill="1" applyBorder="1" applyAlignment="1" applyProtection="1">
      <alignment vertical="center"/>
    </xf>
    <xf numFmtId="165" fontId="20" fillId="6" borderId="1" xfId="0" applyNumberFormat="1" applyFont="1" applyFill="1" applyBorder="1" applyAlignment="1" applyProtection="1">
      <alignment vertical="center"/>
    </xf>
    <xf numFmtId="0" fontId="3" fillId="6" borderId="1" xfId="0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vertical="center"/>
    </xf>
    <xf numFmtId="0" fontId="22" fillId="0" borderId="8" xfId="0" applyFont="1" applyBorder="1" applyAlignment="1" applyProtection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22" fillId="6" borderId="1" xfId="0" applyFont="1" applyFill="1" applyBorder="1" applyAlignment="1" applyProtection="1">
      <alignment horizontal="left" vertical="center" wrapText="1"/>
    </xf>
    <xf numFmtId="0" fontId="22" fillId="6" borderId="1" xfId="0" applyFont="1" applyFill="1" applyBorder="1" applyAlignment="1" applyProtection="1">
      <alignment vertical="center"/>
    </xf>
    <xf numFmtId="165" fontId="22" fillId="6" borderId="1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7" borderId="19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6" fillId="7" borderId="3" xfId="0" applyFont="1" applyFill="1" applyBorder="1" applyAlignment="1" applyProtection="1">
      <alignment horizontal="center" vertical="center"/>
      <protection locked="0"/>
    </xf>
    <xf numFmtId="49" fontId="16" fillId="7" borderId="3" xfId="0" applyNumberFormat="1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center" vertical="center" wrapText="1"/>
      <protection locked="0"/>
    </xf>
    <xf numFmtId="165" fontId="16" fillId="7" borderId="3" xfId="0" applyNumberFormat="1" applyFont="1" applyFill="1" applyBorder="1" applyAlignment="1" applyProtection="1">
      <alignment vertical="center"/>
      <protection locked="0"/>
    </xf>
    <xf numFmtId="4" fontId="16" fillId="7" borderId="3" xfId="0" applyNumberFormat="1" applyFont="1" applyFill="1" applyBorder="1" applyAlignment="1" applyProtection="1">
      <alignment vertical="center"/>
      <protection locked="0"/>
    </xf>
    <xf numFmtId="0" fontId="0" fillId="7" borderId="1" xfId="0" applyFont="1" applyFill="1" applyBorder="1" applyAlignment="1">
      <alignment horizontal="center" vertical="center"/>
    </xf>
    <xf numFmtId="165" fontId="7" fillId="7" borderId="3" xfId="0" applyNumberFormat="1" applyFont="1" applyFill="1" applyBorder="1" applyAlignment="1" applyProtection="1">
      <alignment vertical="center"/>
      <protection locked="0"/>
    </xf>
    <xf numFmtId="0" fontId="18" fillId="0" borderId="1" xfId="0" applyFont="1" applyBorder="1" applyAlignment="1">
      <alignment horizontal="left" vertical="center"/>
    </xf>
    <xf numFmtId="0" fontId="25" fillId="7" borderId="1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vertical="center"/>
    </xf>
    <xf numFmtId="165" fontId="19" fillId="7" borderId="1" xfId="0" applyNumberFormat="1" applyFont="1" applyFill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vertical="center"/>
    </xf>
    <xf numFmtId="0" fontId="17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vertical="center"/>
    </xf>
    <xf numFmtId="165" fontId="3" fillId="7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49" fontId="16" fillId="0" borderId="3" xfId="0" applyNumberFormat="1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4" fontId="16" fillId="0" borderId="3" xfId="0" applyNumberFormat="1" applyFont="1" applyBorder="1" applyAlignment="1" applyProtection="1">
      <alignment vertical="center"/>
      <protection locked="0"/>
    </xf>
    <xf numFmtId="0" fontId="21" fillId="7" borderId="3" xfId="0" applyFont="1" applyFill="1" applyBorder="1" applyAlignment="1" applyProtection="1">
      <alignment horizontal="center" vertical="center"/>
      <protection locked="0"/>
    </xf>
    <xf numFmtId="49" fontId="21" fillId="7" borderId="3" xfId="0" applyNumberFormat="1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center" vertical="center" wrapText="1"/>
      <protection locked="0"/>
    </xf>
    <xf numFmtId="165" fontId="21" fillId="7" borderId="3" xfId="0" applyNumberFormat="1" applyFont="1" applyFill="1" applyBorder="1" applyAlignment="1" applyProtection="1">
      <alignment vertical="center"/>
      <protection locked="0"/>
    </xf>
    <xf numFmtId="4" fontId="21" fillId="7" borderId="3" xfId="0" applyNumberFormat="1" applyFont="1" applyFill="1" applyBorder="1" applyAlignment="1" applyProtection="1">
      <alignment vertical="center"/>
      <protection locked="0"/>
    </xf>
    <xf numFmtId="0" fontId="18" fillId="7" borderId="1" xfId="0" applyFont="1" applyFill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4" fontId="7" fillId="7" borderId="3" xfId="0" applyNumberFormat="1" applyFont="1" applyFill="1" applyBorder="1" applyAlignment="1" applyProtection="1">
      <alignment vertical="center"/>
      <protection locked="0"/>
    </xf>
    <xf numFmtId="0" fontId="7" fillId="7" borderId="3" xfId="0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/>
      <protection locked="0"/>
    </xf>
    <xf numFmtId="49" fontId="7" fillId="7" borderId="3" xfId="0" applyNumberFormat="1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9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vertical="center"/>
    </xf>
    <xf numFmtId="165" fontId="5" fillId="7" borderId="1" xfId="0" applyNumberFormat="1" applyFont="1" applyFill="1" applyBorder="1" applyAlignment="1">
      <alignment vertical="center"/>
    </xf>
    <xf numFmtId="0" fontId="3" fillId="7" borderId="0" xfId="0" applyFont="1" applyFill="1" applyAlignment="1">
      <alignment horizontal="left" vertical="center" wrapText="1"/>
    </xf>
    <xf numFmtId="0" fontId="3" fillId="7" borderId="0" xfId="0" applyFont="1" applyFill="1" applyAlignment="1">
      <alignment vertical="center"/>
    </xf>
    <xf numFmtId="165" fontId="3" fillId="7" borderId="0" xfId="0" applyNumberFormat="1" applyFont="1" applyFill="1" applyAlignment="1">
      <alignment vertical="center"/>
    </xf>
    <xf numFmtId="0" fontId="5" fillId="7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vertical="center"/>
    </xf>
    <xf numFmtId="165" fontId="5" fillId="7" borderId="0" xfId="0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27" fillId="0" borderId="3" xfId="0" applyFont="1" applyBorder="1" applyAlignment="1" applyProtection="1">
      <alignment horizontal="center" vertical="center"/>
      <protection locked="0"/>
    </xf>
    <xf numFmtId="49" fontId="27" fillId="0" borderId="3" xfId="0" applyNumberFormat="1" applyFont="1" applyBorder="1" applyAlignment="1" applyProtection="1">
      <alignment horizontal="left" vertical="center" wrapText="1"/>
      <protection locked="0"/>
    </xf>
    <xf numFmtId="0" fontId="27" fillId="0" borderId="3" xfId="0" applyFont="1" applyBorder="1" applyAlignment="1" applyProtection="1">
      <alignment horizontal="left" vertical="center" wrapText="1"/>
      <protection locked="0"/>
    </xf>
    <xf numFmtId="4" fontId="27" fillId="2" borderId="3" xfId="0" applyNumberFormat="1" applyFont="1" applyFill="1" applyBorder="1" applyAlignment="1" applyProtection="1">
      <alignment vertical="center"/>
      <protection locked="0"/>
    </xf>
    <xf numFmtId="4" fontId="27" fillId="0" borderId="3" xfId="0" applyNumberFormat="1" applyFont="1" applyBorder="1" applyAlignment="1" applyProtection="1">
      <alignment vertical="center"/>
      <protection locked="0"/>
    </xf>
    <xf numFmtId="165" fontId="27" fillId="7" borderId="3" xfId="0" applyNumberFormat="1" applyFont="1" applyFill="1" applyBorder="1" applyAlignment="1" applyProtection="1">
      <alignment vertical="center"/>
      <protection locked="0"/>
    </xf>
    <xf numFmtId="0" fontId="2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27" fillId="0" borderId="3" xfId="0" applyFont="1" applyBorder="1" applyAlignment="1" applyProtection="1">
      <alignment horizontal="center" vertical="center" wrapText="1"/>
      <protection locked="0"/>
    </xf>
    <xf numFmtId="0" fontId="27" fillId="0" borderId="0" xfId="0" applyFont="1" applyAlignment="1">
      <alignment horizontal="left" vertical="center"/>
    </xf>
    <xf numFmtId="165" fontId="27" fillId="8" borderId="3" xfId="0" applyNumberFormat="1" applyFont="1" applyFill="1" applyBorder="1" applyAlignment="1" applyProtection="1">
      <alignment vertical="center"/>
      <protection locked="0"/>
    </xf>
    <xf numFmtId="0" fontId="0" fillId="8" borderId="19" xfId="0" applyFont="1" applyFill="1" applyBorder="1" applyAlignment="1">
      <alignment horizontal="center" vertical="center"/>
    </xf>
    <xf numFmtId="0" fontId="4" fillId="0" borderId="1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0" fillId="8" borderId="1" xfId="0" applyFont="1" applyFill="1" applyBorder="1" applyAlignment="1">
      <alignment horizontal="center" vertical="center"/>
    </xf>
    <xf numFmtId="0" fontId="7" fillId="8" borderId="3" xfId="0" applyFont="1" applyFill="1" applyBorder="1" applyAlignment="1" applyProtection="1">
      <alignment horizontal="left" vertical="center" wrapText="1"/>
    </xf>
    <xf numFmtId="4" fontId="7" fillId="8" borderId="3" xfId="0" applyNumberFormat="1" applyFont="1" applyFill="1" applyBorder="1" applyAlignment="1" applyProtection="1">
      <alignment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49" fontId="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 applyProtection="1">
      <alignment horizontal="left" vertical="center" wrapText="1"/>
      <protection locked="0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165" fontId="7" fillId="8" borderId="3" xfId="0" applyNumberFormat="1" applyFont="1" applyFill="1" applyBorder="1" applyAlignment="1" applyProtection="1">
      <alignment vertical="center"/>
      <protection locked="0"/>
    </xf>
    <xf numFmtId="0" fontId="26" fillId="0" borderId="1" xfId="0" applyFont="1" applyBorder="1" applyAlignment="1">
      <alignment horizontal="left" vertical="center" wrapText="1"/>
    </xf>
    <xf numFmtId="0" fontId="4" fillId="0" borderId="8" xfId="0" applyFont="1" applyBorder="1" applyAlignment="1" applyProtection="1">
      <alignment vertical="center"/>
    </xf>
    <xf numFmtId="0" fontId="9" fillId="8" borderId="1" xfId="0" applyFont="1" applyFill="1" applyBorder="1" applyAlignment="1">
      <alignment horizontal="left" vertical="center"/>
    </xf>
    <xf numFmtId="0" fontId="0" fillId="8" borderId="1" xfId="0" applyFont="1" applyFill="1" applyBorder="1" applyAlignment="1">
      <alignment vertical="center"/>
    </xf>
    <xf numFmtId="0" fontId="10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left" vertical="center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vertical="center"/>
    </xf>
    <xf numFmtId="0" fontId="3" fillId="0" borderId="8" xfId="0" applyFont="1" applyBorder="1" applyAlignment="1" applyProtection="1">
      <alignment vertical="center"/>
    </xf>
    <xf numFmtId="0" fontId="3" fillId="8" borderId="1" xfId="0" applyFont="1" applyFill="1" applyBorder="1" applyAlignment="1">
      <alignment horizontal="left" vertical="center"/>
    </xf>
    <xf numFmtId="0" fontId="3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vertical="center"/>
    </xf>
    <xf numFmtId="165" fontId="3" fillId="8" borderId="1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33" fillId="0" borderId="1" xfId="0" applyFont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0" fontId="34" fillId="0" borderId="1" xfId="0" applyFont="1" applyBorder="1" applyAlignment="1">
      <alignment vertical="center"/>
    </xf>
    <xf numFmtId="0" fontId="2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28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 wrapText="1"/>
    </xf>
    <xf numFmtId="0" fontId="32" fillId="0" borderId="8" xfId="0" applyFont="1" applyBorder="1" applyAlignment="1">
      <alignment vertical="center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2" fillId="0" borderId="1" xfId="0" applyFont="1" applyBorder="1" applyAlignment="1" applyProtection="1">
      <alignment vertical="center"/>
      <protection locked="0"/>
    </xf>
    <xf numFmtId="0" fontId="33" fillId="0" borderId="8" xfId="0" applyFont="1" applyBorder="1" applyAlignment="1">
      <alignment vertical="center"/>
    </xf>
    <xf numFmtId="0" fontId="33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165" fontId="33" fillId="0" borderId="1" xfId="0" applyNumberFormat="1" applyFont="1" applyBorder="1" applyAlignment="1">
      <alignment vertical="center"/>
    </xf>
    <xf numFmtId="0" fontId="33" fillId="0" borderId="1" xfId="0" applyFont="1" applyBorder="1" applyAlignment="1" applyProtection="1">
      <alignment vertical="center"/>
      <protection locked="0"/>
    </xf>
    <xf numFmtId="0" fontId="33" fillId="8" borderId="1" xfId="0" applyFont="1" applyFill="1" applyBorder="1" applyAlignment="1">
      <alignment horizontal="left" vertical="center" wrapText="1"/>
    </xf>
    <xf numFmtId="165" fontId="33" fillId="8" borderId="1" xfId="0" applyNumberFormat="1" applyFont="1" applyFill="1" applyBorder="1" applyAlignment="1">
      <alignment vertical="center"/>
    </xf>
    <xf numFmtId="0" fontId="34" fillId="0" borderId="8" xfId="0" applyFont="1" applyBorder="1" applyAlignment="1">
      <alignment vertical="center"/>
    </xf>
    <xf numFmtId="0" fontId="34" fillId="0" borderId="1" xfId="0" applyFont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center" wrapText="1"/>
    </xf>
    <xf numFmtId="165" fontId="34" fillId="8" borderId="1" xfId="0" applyNumberFormat="1" applyFont="1" applyFill="1" applyBorder="1" applyAlignment="1">
      <alignment vertical="center"/>
    </xf>
    <xf numFmtId="0" fontId="34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164" fontId="35" fillId="0" borderId="1" xfId="0" applyNumberFormat="1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vertical="center"/>
    </xf>
    <xf numFmtId="0" fontId="37" fillId="0" borderId="3" xfId="0" applyFont="1" applyBorder="1" applyAlignment="1" applyProtection="1">
      <alignment horizontal="center" vertical="center"/>
      <protection locked="0"/>
    </xf>
    <xf numFmtId="49" fontId="37" fillId="0" borderId="3" xfId="0" applyNumberFormat="1" applyFont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center" vertical="center" wrapText="1"/>
      <protection locked="0"/>
    </xf>
    <xf numFmtId="165" fontId="37" fillId="0" borderId="3" xfId="0" applyNumberFormat="1" applyFont="1" applyBorder="1" applyAlignment="1" applyProtection="1">
      <alignment vertical="center"/>
      <protection locked="0"/>
    </xf>
    <xf numFmtId="4" fontId="37" fillId="2" borderId="3" xfId="0" applyNumberFormat="1" applyFont="1" applyFill="1" applyBorder="1" applyAlignment="1" applyProtection="1">
      <alignment vertical="center"/>
      <protection locked="0"/>
    </xf>
    <xf numFmtId="4" fontId="37" fillId="0" borderId="3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165" fontId="37" fillId="8" borderId="3" xfId="0" applyNumberFormat="1" applyFont="1" applyFill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/>
    </xf>
    <xf numFmtId="0" fontId="38" fillId="0" borderId="4" xfId="0" applyFont="1" applyBorder="1" applyAlignment="1">
      <alignment horizontal="left" vertical="center" wrapText="1"/>
    </xf>
    <xf numFmtId="0" fontId="0" fillId="0" borderId="17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36" fillId="0" borderId="8" xfId="0" applyFont="1" applyBorder="1" applyAlignment="1">
      <alignment vertical="center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165" fontId="36" fillId="0" borderId="1" xfId="0" applyNumberFormat="1" applyFont="1" applyBorder="1" applyAlignment="1">
      <alignment vertical="center"/>
    </xf>
    <xf numFmtId="0" fontId="36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>
      <alignment horizontal="left" vertical="center" wrapText="1"/>
    </xf>
    <xf numFmtId="165" fontId="12" fillId="8" borderId="3" xfId="0" applyNumberFormat="1" applyFont="1" applyFill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vertical="center"/>
    </xf>
    <xf numFmtId="0" fontId="6" fillId="0" borderId="1" xfId="0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horizontal="left" vertical="center" wrapText="1"/>
    </xf>
    <xf numFmtId="0" fontId="37" fillId="8" borderId="3" xfId="0" applyFont="1" applyFill="1" applyBorder="1" applyAlignment="1" applyProtection="1">
      <alignment horizontal="left" vertical="center" wrapText="1"/>
      <protection locked="0"/>
    </xf>
    <xf numFmtId="49" fontId="3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center" vertical="center"/>
      <protection locked="0"/>
    </xf>
    <xf numFmtId="49" fontId="27" fillId="8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left" vertical="center" wrapText="1"/>
      <protection locked="0"/>
    </xf>
    <xf numFmtId="0" fontId="27" fillId="8" borderId="3" xfId="0" applyFont="1" applyFill="1" applyBorder="1" applyAlignment="1" applyProtection="1">
      <alignment horizontal="center" vertical="center" wrapText="1"/>
      <protection locked="0"/>
    </xf>
    <xf numFmtId="0" fontId="30" fillId="8" borderId="0" xfId="0" applyFont="1" applyFill="1" applyAlignment="1">
      <alignment horizontal="left" vertical="center"/>
    </xf>
    <xf numFmtId="0" fontId="0" fillId="8" borderId="0" xfId="0" applyFont="1" applyFill="1" applyAlignment="1">
      <alignment vertical="center"/>
    </xf>
    <xf numFmtId="0" fontId="31" fillId="8" borderId="0" xfId="0" applyFont="1" applyFill="1" applyAlignment="1">
      <alignment vertical="center" wrapText="1"/>
    </xf>
    <xf numFmtId="4" fontId="27" fillId="8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 wrapText="1"/>
    </xf>
    <xf numFmtId="0" fontId="40" fillId="0" borderId="11" xfId="0" applyFont="1" applyBorder="1" applyAlignment="1">
      <alignment horizontal="left" vertical="center" wrapText="1"/>
    </xf>
    <xf numFmtId="0" fontId="9" fillId="8" borderId="0" xfId="0" applyFont="1" applyFill="1" applyAlignment="1">
      <alignment horizontal="left" vertical="center"/>
    </xf>
    <xf numFmtId="0" fontId="10" fillId="8" borderId="0" xfId="0" applyFont="1" applyFill="1" applyAlignment="1">
      <alignment vertical="center" wrapText="1"/>
    </xf>
    <xf numFmtId="4" fontId="7" fillId="8" borderId="3" xfId="0" applyNumberFormat="1" applyFont="1" applyFill="1" applyBorder="1" applyAlignment="1" applyProtection="1">
      <alignment vertical="center"/>
      <protection locked="0"/>
    </xf>
    <xf numFmtId="0" fontId="3" fillId="8" borderId="0" xfId="0" applyFont="1" applyFill="1" applyAlignment="1">
      <alignment horizontal="left" vertical="center" wrapText="1"/>
    </xf>
    <xf numFmtId="0" fontId="4" fillId="8" borderId="0" xfId="0" applyFont="1" applyFill="1" applyAlignment="1">
      <alignment horizontal="left" vertical="center" wrapText="1"/>
    </xf>
    <xf numFmtId="165" fontId="3" fillId="8" borderId="0" xfId="0" applyNumberFormat="1" applyFont="1" applyFill="1" applyAlignment="1">
      <alignment vertical="center"/>
    </xf>
    <xf numFmtId="0" fontId="7" fillId="0" borderId="3" xfId="0" applyFont="1" applyBorder="1" applyAlignment="1" applyProtection="1">
      <alignment horizontal="center" vertical="center"/>
    </xf>
    <xf numFmtId="49" fontId="7" fillId="0" borderId="3" xfId="0" applyNumberFormat="1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center" vertical="center" wrapText="1"/>
    </xf>
    <xf numFmtId="165" fontId="7" fillId="0" borderId="3" xfId="0" applyNumberFormat="1" applyFont="1" applyBorder="1" applyAlignment="1" applyProtection="1">
      <alignment vertical="center"/>
    </xf>
    <xf numFmtId="4" fontId="7" fillId="0" borderId="3" xfId="0" applyNumberFormat="1" applyFont="1" applyBorder="1" applyAlignment="1" applyProtection="1">
      <alignment vertical="center"/>
    </xf>
    <xf numFmtId="0" fontId="0" fillId="0" borderId="1" xfId="0" applyFont="1" applyBorder="1"/>
    <xf numFmtId="0" fontId="0" fillId="0" borderId="9" xfId="0" applyFont="1" applyBorder="1"/>
    <xf numFmtId="0" fontId="12" fillId="8" borderId="3" xfId="0" applyFont="1" applyFill="1" applyBorder="1" applyAlignment="1" applyProtection="1">
      <alignment horizontal="left" vertical="center" wrapText="1"/>
      <protection locked="0"/>
    </xf>
    <xf numFmtId="49" fontId="12" fillId="8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Border="1" applyAlignment="1" applyProtection="1">
      <alignment horizontal="center" vertical="center"/>
    </xf>
    <xf numFmtId="49" fontId="37" fillId="0" borderId="3" xfId="0" applyNumberFormat="1" applyFont="1" applyBorder="1" applyAlignment="1" applyProtection="1">
      <alignment horizontal="left" vertical="center" wrapText="1"/>
    </xf>
    <xf numFmtId="0" fontId="37" fillId="0" borderId="3" xfId="0" applyFont="1" applyBorder="1" applyAlignment="1" applyProtection="1">
      <alignment horizontal="center" vertical="center" wrapText="1"/>
    </xf>
    <xf numFmtId="165" fontId="37" fillId="0" borderId="3" xfId="0" applyNumberFormat="1" applyFont="1" applyBorder="1" applyAlignment="1" applyProtection="1">
      <alignment vertical="center"/>
    </xf>
    <xf numFmtId="4" fontId="37" fillId="0" borderId="3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7" fillId="8" borderId="3" xfId="0" applyFont="1" applyFill="1" applyBorder="1" applyAlignment="1" applyProtection="1">
      <alignment horizontal="left" vertical="center" wrapText="1"/>
    </xf>
    <xf numFmtId="0" fontId="31" fillId="8" borderId="0" xfId="0" applyFont="1" applyFill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9" borderId="19" xfId="0" applyFont="1" applyFill="1" applyBorder="1" applyAlignment="1">
      <alignment horizontal="center" vertical="center"/>
    </xf>
    <xf numFmtId="4" fontId="37" fillId="9" borderId="3" xfId="0" applyNumberFormat="1" applyFont="1" applyFill="1" applyBorder="1" applyAlignment="1" applyProtection="1">
      <alignment vertical="center"/>
      <protection locked="0"/>
    </xf>
    <xf numFmtId="0" fontId="37" fillId="9" borderId="3" xfId="0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/>
      <protection locked="0"/>
    </xf>
    <xf numFmtId="49" fontId="12" fillId="9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center" vertical="center" wrapText="1"/>
      <protection locked="0"/>
    </xf>
    <xf numFmtId="165" fontId="12" fillId="9" borderId="3" xfId="0" applyNumberFormat="1" applyFont="1" applyFill="1" applyBorder="1" applyAlignment="1" applyProtection="1">
      <alignment vertical="center"/>
      <protection locked="0"/>
    </xf>
    <xf numFmtId="0" fontId="37" fillId="9" borderId="3" xfId="0" applyFont="1" applyFill="1" applyBorder="1" applyAlignment="1" applyProtection="1">
      <alignment horizontal="center" vertical="center"/>
      <protection locked="0"/>
    </xf>
    <xf numFmtId="49" fontId="3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9" borderId="3" xfId="0" applyFont="1" applyFill="1" applyBorder="1" applyAlignment="1" applyProtection="1">
      <alignment horizontal="center" vertical="center" wrapText="1"/>
      <protection locked="0"/>
    </xf>
    <xf numFmtId="165" fontId="37" fillId="9" borderId="3" xfId="0" applyNumberFormat="1" applyFont="1" applyFill="1" applyBorder="1" applyAlignment="1" applyProtection="1">
      <alignment vertical="center"/>
      <protection locked="0"/>
    </xf>
    <xf numFmtId="0" fontId="7" fillId="9" borderId="3" xfId="0" applyFont="1" applyFill="1" applyBorder="1" applyAlignment="1" applyProtection="1">
      <alignment horizontal="center" vertical="center"/>
      <protection locked="0"/>
    </xf>
    <xf numFmtId="49" fontId="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7" fillId="9" borderId="3" xfId="0" applyFont="1" applyFill="1" applyBorder="1" applyAlignment="1" applyProtection="1">
      <alignment horizontal="left" vertical="center" wrapText="1"/>
      <protection locked="0"/>
    </xf>
    <xf numFmtId="0" fontId="7" fillId="9" borderId="3" xfId="0" applyFont="1" applyFill="1" applyBorder="1" applyAlignment="1" applyProtection="1">
      <alignment horizontal="center" vertical="center" wrapText="1"/>
      <protection locked="0"/>
    </xf>
    <xf numFmtId="165" fontId="7" fillId="9" borderId="3" xfId="0" applyNumberFormat="1" applyFont="1" applyFill="1" applyBorder="1" applyAlignment="1" applyProtection="1">
      <alignment vertical="center"/>
      <protection locked="0"/>
    </xf>
    <xf numFmtId="4" fontId="7" fillId="9" borderId="3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 applyProtection="1">
      <alignment horizontal="center" vertical="center"/>
      <protection locked="0"/>
    </xf>
    <xf numFmtId="49" fontId="37" fillId="0" borderId="3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3" xfId="0" applyFont="1" applyFill="1" applyBorder="1" applyAlignment="1" applyProtection="1">
      <alignment horizontal="center" vertical="center" wrapText="1"/>
      <protection locked="0"/>
    </xf>
    <xf numFmtId="165" fontId="37" fillId="0" borderId="3" xfId="0" applyNumberFormat="1" applyFont="1" applyFill="1" applyBorder="1" applyAlignment="1" applyProtection="1">
      <alignment vertical="center"/>
      <protection locked="0"/>
    </xf>
    <xf numFmtId="4" fontId="37" fillId="0" borderId="3" xfId="0" applyNumberFormat="1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 applyProtection="1">
      <alignment horizontal="left" vertical="center" wrapText="1"/>
      <protection locked="0"/>
    </xf>
    <xf numFmtId="0" fontId="41" fillId="5" borderId="3" xfId="0" applyFont="1" applyFill="1" applyBorder="1" applyAlignment="1" applyProtection="1">
      <alignment horizontal="center" vertical="center"/>
    </xf>
    <xf numFmtId="49" fontId="41" fillId="5" borderId="3" xfId="0" applyNumberFormat="1" applyFont="1" applyFill="1" applyBorder="1" applyAlignment="1" applyProtection="1">
      <alignment horizontal="left" vertical="center" wrapText="1"/>
    </xf>
    <xf numFmtId="0" fontId="41" fillId="5" borderId="3" xfId="0" applyFont="1" applyFill="1" applyBorder="1" applyAlignment="1" applyProtection="1">
      <alignment horizontal="left" vertical="center" wrapText="1"/>
    </xf>
    <xf numFmtId="0" fontId="41" fillId="5" borderId="3" xfId="0" applyFont="1" applyFill="1" applyBorder="1" applyAlignment="1" applyProtection="1">
      <alignment horizontal="center" vertical="center" wrapText="1"/>
    </xf>
    <xf numFmtId="165" fontId="41" fillId="5" borderId="3" xfId="0" applyNumberFormat="1" applyFont="1" applyFill="1" applyBorder="1" applyAlignment="1" applyProtection="1">
      <alignment vertical="center"/>
    </xf>
    <xf numFmtId="4" fontId="41" fillId="5" borderId="3" xfId="0" applyNumberFormat="1" applyFont="1" applyFill="1" applyBorder="1" applyAlignment="1" applyProtection="1">
      <alignment vertical="center"/>
      <protection locked="0"/>
    </xf>
    <xf numFmtId="0" fontId="41" fillId="5" borderId="3" xfId="0" applyFont="1" applyFill="1" applyBorder="1" applyAlignment="1" applyProtection="1">
      <alignment horizontal="left" vertical="center" wrapText="1"/>
      <protection locked="0"/>
    </xf>
    <xf numFmtId="4" fontId="12" fillId="9" borderId="3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165" fontId="27" fillId="0" borderId="3" xfId="0" applyNumberFormat="1" applyFont="1" applyBorder="1" applyAlignment="1" applyProtection="1">
      <alignment vertical="center"/>
      <protection locked="0"/>
    </xf>
    <xf numFmtId="49" fontId="27" fillId="9" borderId="3" xfId="0" applyNumberFormat="1" applyFont="1" applyFill="1" applyBorder="1" applyAlignment="1" applyProtection="1">
      <alignment horizontal="left" vertical="center" wrapText="1"/>
      <protection locked="0"/>
    </xf>
    <xf numFmtId="0" fontId="27" fillId="9" borderId="3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1" fillId="9" borderId="0" xfId="0" applyFont="1" applyFill="1" applyAlignment="1">
      <alignment vertical="center" wrapText="1"/>
    </xf>
    <xf numFmtId="0" fontId="0" fillId="9" borderId="1" xfId="0" applyFont="1" applyFill="1" applyBorder="1" applyAlignment="1">
      <alignment horizontal="center" vertical="center"/>
    </xf>
    <xf numFmtId="165" fontId="7" fillId="0" borderId="3" xfId="0" applyNumberFormat="1" applyFont="1" applyBorder="1" applyAlignment="1" applyProtection="1">
      <alignment vertical="center"/>
      <protection locked="0"/>
    </xf>
    <xf numFmtId="0" fontId="10" fillId="9" borderId="0" xfId="0" applyFont="1" applyFill="1" applyAlignment="1">
      <alignment vertical="center" wrapText="1"/>
    </xf>
    <xf numFmtId="0" fontId="1" fillId="0" borderId="0" xfId="0" applyFont="1" applyAlignment="1">
      <alignment horizontal="left" vertical="center"/>
    </xf>
    <xf numFmtId="14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1" xfId="0" applyFont="1" applyBorder="1" applyAlignment="1">
      <alignment vertical="center"/>
    </xf>
    <xf numFmtId="165" fontId="27" fillId="9" borderId="3" xfId="0" applyNumberFormat="1" applyFont="1" applyFill="1" applyBorder="1" applyAlignment="1" applyProtection="1">
      <alignment vertical="center"/>
      <protection locked="0"/>
    </xf>
    <xf numFmtId="0" fontId="30" fillId="9" borderId="1" xfId="0" applyFont="1" applyFill="1" applyBorder="1" applyAlignment="1">
      <alignment horizontal="left" vertical="center"/>
    </xf>
    <xf numFmtId="0" fontId="32" fillId="9" borderId="1" xfId="0" applyFont="1" applyFill="1" applyBorder="1" applyAlignment="1">
      <alignment horizontal="left" vertical="center"/>
    </xf>
    <xf numFmtId="0" fontId="32" fillId="9" borderId="1" xfId="0" applyFont="1" applyFill="1" applyBorder="1" applyAlignment="1">
      <alignment horizontal="left" vertical="center" wrapText="1"/>
    </xf>
    <xf numFmtId="0" fontId="32" fillId="9" borderId="1" xfId="0" applyFont="1" applyFill="1" applyBorder="1" applyAlignment="1">
      <alignment vertical="center"/>
    </xf>
    <xf numFmtId="0" fontId="33" fillId="9" borderId="1" xfId="0" applyFont="1" applyFill="1" applyBorder="1" applyAlignment="1">
      <alignment horizontal="left" vertical="center"/>
    </xf>
    <xf numFmtId="0" fontId="33" fillId="9" borderId="1" xfId="0" applyFont="1" applyFill="1" applyBorder="1" applyAlignment="1">
      <alignment horizontal="left" vertical="center" wrapText="1"/>
    </xf>
    <xf numFmtId="0" fontId="33" fillId="9" borderId="1" xfId="0" applyFont="1" applyFill="1" applyBorder="1" applyAlignment="1">
      <alignment vertical="center"/>
    </xf>
    <xf numFmtId="165" fontId="33" fillId="9" borderId="1" xfId="0" applyNumberFormat="1" applyFont="1" applyFill="1" applyBorder="1" applyAlignment="1">
      <alignment vertical="center"/>
    </xf>
    <xf numFmtId="0" fontId="34" fillId="9" borderId="1" xfId="0" applyFont="1" applyFill="1" applyBorder="1" applyAlignment="1">
      <alignment horizontal="left" vertical="center"/>
    </xf>
    <xf numFmtId="0" fontId="34" fillId="9" borderId="1" xfId="0" applyFont="1" applyFill="1" applyBorder="1" applyAlignment="1">
      <alignment horizontal="left" vertical="center" wrapText="1"/>
    </xf>
    <xf numFmtId="0" fontId="34" fillId="9" borderId="1" xfId="0" applyFont="1" applyFill="1" applyBorder="1" applyAlignment="1">
      <alignment vertical="center"/>
    </xf>
    <xf numFmtId="165" fontId="34" fillId="9" borderId="1" xfId="0" applyNumberFormat="1" applyFont="1" applyFill="1" applyBorder="1" applyAlignment="1">
      <alignment vertical="center"/>
    </xf>
  </cellXfs>
  <cellStyles count="1">
    <cellStyle name="Normální" xfId="0" builtinId="0" customBuiltin="1"/>
  </cellStyles>
  <dxfs count="0"/>
  <tableStyles count="0"/>
  <colors>
    <mruColors>
      <color rgb="FF66FF99"/>
      <color rgb="FFCC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  <pageSetUpPr fitToPage="1"/>
  </sheetPr>
  <dimension ref="A1:BM147"/>
  <sheetViews>
    <sheetView showGridLines="0" tabSelected="1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3"/>
      <c r="D3" s="102" t="s">
        <v>5</v>
      </c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1"/>
      <c r="U3" s="1"/>
      <c r="AZ3" s="28" t="s">
        <v>568</v>
      </c>
      <c r="BA3" s="28" t="s">
        <v>569</v>
      </c>
      <c r="BB3" s="28" t="s">
        <v>0</v>
      </c>
      <c r="BC3" s="28" t="s">
        <v>570</v>
      </c>
      <c r="BD3" s="28" t="s">
        <v>219</v>
      </c>
    </row>
    <row r="4" spans="1:65" s="2" customFormat="1" ht="16.5" customHeight="1" x14ac:dyDescent="0.2">
      <c r="A4" s="466"/>
      <c r="B4" s="106"/>
      <c r="C4" s="465"/>
      <c r="D4" s="465"/>
      <c r="E4" s="517" t="s">
        <v>43</v>
      </c>
      <c r="F4" s="518"/>
      <c r="G4" s="518"/>
      <c r="H4" s="518"/>
      <c r="I4" s="82"/>
      <c r="J4" s="465"/>
      <c r="K4" s="65"/>
      <c r="L4" s="65"/>
      <c r="M4" s="65"/>
      <c r="N4" s="126"/>
      <c r="P4" s="1"/>
      <c r="Q4" s="1"/>
      <c r="R4" s="1"/>
      <c r="S4" s="1"/>
      <c r="T4" s="65"/>
      <c r="U4" s="65"/>
      <c r="V4" s="1"/>
      <c r="W4" s="1"/>
      <c r="X4" s="1"/>
      <c r="Y4" s="1"/>
      <c r="Z4" s="466"/>
      <c r="AA4" s="466"/>
      <c r="AB4" s="466"/>
      <c r="AC4" s="466"/>
      <c r="AD4" s="466"/>
      <c r="AE4" s="466"/>
    </row>
    <row r="5" spans="1:65" s="2" customFormat="1" ht="12" customHeight="1" x14ac:dyDescent="0.2">
      <c r="A5" s="466"/>
      <c r="B5" s="106"/>
      <c r="C5" s="465"/>
      <c r="D5" s="83" t="s">
        <v>7</v>
      </c>
      <c r="E5" s="465"/>
      <c r="F5" s="465"/>
      <c r="G5" s="465"/>
      <c r="H5" s="465"/>
      <c r="I5" s="82"/>
      <c r="J5" s="465"/>
      <c r="K5" s="65"/>
      <c r="L5" s="65"/>
      <c r="M5" s="65"/>
      <c r="N5" s="126"/>
      <c r="P5" s="1"/>
      <c r="Q5" s="1"/>
      <c r="R5" s="1"/>
      <c r="S5" s="1"/>
      <c r="T5" s="65"/>
      <c r="U5" s="65"/>
      <c r="V5" s="1"/>
      <c r="W5" s="1"/>
      <c r="X5" s="1"/>
      <c r="Y5" s="1"/>
      <c r="Z5" s="466"/>
      <c r="AA5" s="466"/>
      <c r="AB5" s="466"/>
      <c r="AC5" s="466"/>
      <c r="AD5" s="466"/>
      <c r="AE5" s="466"/>
    </row>
    <row r="6" spans="1:65" s="2" customFormat="1" ht="16.5" customHeight="1" x14ac:dyDescent="0.2">
      <c r="A6" s="466"/>
      <c r="B6" s="106"/>
      <c r="C6" s="465"/>
      <c r="D6" s="465"/>
      <c r="E6" s="519" t="s">
        <v>616</v>
      </c>
      <c r="F6" s="518"/>
      <c r="G6" s="518"/>
      <c r="H6" s="518"/>
      <c r="I6" s="82"/>
      <c r="J6" s="465"/>
      <c r="K6" s="65"/>
      <c r="L6" s="65"/>
      <c r="M6" s="65"/>
      <c r="N6" s="126"/>
      <c r="P6" s="1"/>
      <c r="Q6" s="1"/>
      <c r="R6" s="1"/>
      <c r="S6" s="1"/>
      <c r="T6" s="65"/>
      <c r="U6" s="65"/>
      <c r="V6" s="1"/>
      <c r="W6" s="1"/>
      <c r="X6" s="1"/>
      <c r="Y6" s="1"/>
      <c r="Z6" s="466"/>
      <c r="AA6" s="466"/>
      <c r="AB6" s="466"/>
      <c r="AC6" s="466"/>
      <c r="AD6" s="466"/>
      <c r="AE6" s="466"/>
    </row>
    <row r="7" spans="1:65" s="466" customFormat="1" x14ac:dyDescent="0.2">
      <c r="B7" s="106"/>
      <c r="C7" s="465"/>
      <c r="D7" s="465"/>
      <c r="E7" s="465"/>
      <c r="F7" s="465"/>
      <c r="G7" s="465"/>
      <c r="H7" s="465"/>
      <c r="I7" s="82"/>
      <c r="J7" s="465"/>
      <c r="K7" s="451"/>
      <c r="L7" s="451"/>
      <c r="M7" s="451"/>
      <c r="N7" s="452"/>
      <c r="P7" s="1"/>
      <c r="Q7" s="1"/>
      <c r="R7" s="1"/>
      <c r="S7" s="1"/>
      <c r="T7" s="65"/>
      <c r="U7" s="65"/>
      <c r="V7" s="1"/>
      <c r="W7" s="1"/>
      <c r="X7" s="1"/>
      <c r="Y7" s="1"/>
    </row>
    <row r="8" spans="1:65" s="2" customFormat="1" ht="16.5" customHeight="1" x14ac:dyDescent="0.2">
      <c r="A8" s="466"/>
      <c r="B8" s="208"/>
      <c r="C8" s="169" t="s">
        <v>207</v>
      </c>
      <c r="D8" s="169" t="s">
        <v>14</v>
      </c>
      <c r="E8" s="170" t="s">
        <v>623</v>
      </c>
      <c r="F8" s="171" t="s">
        <v>624</v>
      </c>
      <c r="G8" s="172" t="s">
        <v>20</v>
      </c>
      <c r="H8" s="173">
        <v>1</v>
      </c>
      <c r="I8" s="174"/>
      <c r="J8" s="175">
        <f>ROUND(I8*H8,2)</f>
        <v>0</v>
      </c>
      <c r="K8" s="171"/>
      <c r="L8" s="469" t="s">
        <v>611</v>
      </c>
      <c r="M8" s="151" t="s">
        <v>625</v>
      </c>
      <c r="N8" s="168" t="s">
        <v>206</v>
      </c>
      <c r="S8" s="466"/>
      <c r="T8" s="465"/>
      <c r="U8" s="465"/>
      <c r="V8" s="466"/>
      <c r="W8" s="466"/>
      <c r="X8" s="466"/>
      <c r="Y8" s="466"/>
      <c r="Z8" s="466"/>
      <c r="AA8" s="466"/>
      <c r="AB8" s="466"/>
      <c r="AC8" s="466"/>
      <c r="AD8" s="466"/>
      <c r="AE8" s="466"/>
      <c r="AR8" s="185"/>
      <c r="AT8" s="185"/>
      <c r="AU8" s="185"/>
      <c r="AY8" s="8"/>
      <c r="BE8" s="21"/>
      <c r="BF8" s="21"/>
      <c r="BG8" s="21"/>
      <c r="BH8" s="21"/>
      <c r="BI8" s="21"/>
      <c r="BJ8" s="8"/>
      <c r="BK8" s="21"/>
      <c r="BL8" s="8"/>
      <c r="BM8" s="185"/>
    </row>
    <row r="9" spans="1:65" s="2" customFormat="1" ht="16.5" customHeight="1" x14ac:dyDescent="0.2">
      <c r="A9" s="466"/>
      <c r="B9" s="108"/>
      <c r="C9" s="481" t="s">
        <v>288</v>
      </c>
      <c r="D9" s="481" t="s">
        <v>14</v>
      </c>
      <c r="E9" s="482" t="s">
        <v>617</v>
      </c>
      <c r="F9" s="483" t="s">
        <v>618</v>
      </c>
      <c r="G9" s="484" t="s">
        <v>15</v>
      </c>
      <c r="H9" s="485">
        <v>250</v>
      </c>
      <c r="I9" s="17"/>
      <c r="J9" s="486">
        <f>ROUND(I9*H9,2)</f>
        <v>0</v>
      </c>
      <c r="K9" s="483"/>
      <c r="L9" s="469" t="s">
        <v>611</v>
      </c>
      <c r="M9" s="151" t="s">
        <v>621</v>
      </c>
      <c r="N9" s="168" t="s">
        <v>194</v>
      </c>
      <c r="S9" s="466"/>
      <c r="T9" s="465"/>
      <c r="U9" s="465"/>
      <c r="V9" s="466"/>
      <c r="W9" s="466"/>
      <c r="X9" s="466"/>
      <c r="Y9" s="466"/>
      <c r="Z9" s="466"/>
      <c r="AA9" s="466"/>
      <c r="AB9" s="466"/>
      <c r="AC9" s="466"/>
      <c r="AD9" s="466"/>
      <c r="AE9" s="466"/>
      <c r="AR9" s="20"/>
      <c r="AT9" s="20"/>
      <c r="AU9" s="20"/>
      <c r="AY9" s="8"/>
      <c r="BE9" s="21"/>
      <c r="BF9" s="21"/>
      <c r="BG9" s="21"/>
      <c r="BH9" s="21"/>
      <c r="BI9" s="21"/>
      <c r="BJ9" s="8"/>
      <c r="BK9" s="21"/>
      <c r="BL9" s="8"/>
      <c r="BM9" s="20"/>
    </row>
    <row r="10" spans="1:65" s="2" customFormat="1" ht="16.5" customHeight="1" x14ac:dyDescent="0.2">
      <c r="A10" s="466"/>
      <c r="B10" s="108"/>
      <c r="C10" s="487" t="s">
        <v>33</v>
      </c>
      <c r="D10" s="487" t="s">
        <v>40</v>
      </c>
      <c r="E10" s="488" t="s">
        <v>619</v>
      </c>
      <c r="F10" s="471" t="s">
        <v>620</v>
      </c>
      <c r="G10" s="489" t="s">
        <v>15</v>
      </c>
      <c r="H10" s="490">
        <v>750</v>
      </c>
      <c r="I10" s="17"/>
      <c r="J10" s="491">
        <f>ROUND(I10*H10,2)</f>
        <v>0</v>
      </c>
      <c r="K10" s="492"/>
      <c r="L10" s="469" t="s">
        <v>611</v>
      </c>
      <c r="M10" s="151" t="s">
        <v>622</v>
      </c>
      <c r="N10" s="168" t="s">
        <v>200</v>
      </c>
      <c r="O10" s="1"/>
      <c r="P10" s="1"/>
      <c r="Q10" s="1"/>
      <c r="R10" s="1"/>
      <c r="S10" s="1"/>
      <c r="T10" s="65"/>
      <c r="U10" s="65"/>
      <c r="V10" s="1"/>
      <c r="W10" s="1"/>
      <c r="X10" s="1"/>
      <c r="Y10" s="1"/>
      <c r="Z10" s="466"/>
      <c r="AA10" s="466"/>
      <c r="AB10" s="466"/>
      <c r="AC10" s="466"/>
      <c r="AD10" s="466"/>
      <c r="AE10" s="466"/>
      <c r="AR10" s="325"/>
      <c r="AT10" s="325"/>
      <c r="AU10" s="325"/>
      <c r="AY10" s="8"/>
      <c r="BE10" s="21"/>
      <c r="BF10" s="21"/>
      <c r="BG10" s="21"/>
      <c r="BH10" s="21"/>
      <c r="BI10" s="21"/>
      <c r="BJ10" s="8"/>
      <c r="BK10" s="21"/>
      <c r="BL10" s="8"/>
      <c r="BM10" s="325"/>
    </row>
    <row r="11" spans="1:65" ht="12" thickBot="1" x14ac:dyDescent="0.25">
      <c r="B11" s="122"/>
      <c r="C11" s="123"/>
      <c r="D11" s="123"/>
      <c r="E11" s="123"/>
      <c r="F11" s="123"/>
      <c r="G11" s="123"/>
      <c r="H11" s="123"/>
      <c r="I11" s="124"/>
      <c r="J11" s="123"/>
      <c r="K11" s="123"/>
      <c r="L11" s="123"/>
      <c r="M11" s="123"/>
      <c r="N11" s="125"/>
    </row>
    <row r="12" spans="1:65" ht="12" customHeight="1" x14ac:dyDescent="0.2">
      <c r="B12" s="101"/>
      <c r="C12" s="103"/>
      <c r="D12" s="102" t="s">
        <v>5</v>
      </c>
      <c r="E12" s="103"/>
      <c r="F12" s="103"/>
      <c r="G12" s="103"/>
      <c r="H12" s="103"/>
      <c r="I12" s="104"/>
      <c r="J12" s="103"/>
      <c r="K12" s="103"/>
      <c r="L12" s="103"/>
      <c r="M12" s="103"/>
      <c r="N12" s="105"/>
      <c r="T12" s="1"/>
      <c r="U12" s="1"/>
      <c r="AZ12" s="28" t="s">
        <v>568</v>
      </c>
      <c r="BA12" s="28" t="s">
        <v>569</v>
      </c>
      <c r="BB12" s="28" t="s">
        <v>0</v>
      </c>
      <c r="BC12" s="28" t="s">
        <v>570</v>
      </c>
      <c r="BD12" s="28" t="s">
        <v>219</v>
      </c>
    </row>
    <row r="13" spans="1:65" s="2" customFormat="1" ht="16.5" customHeight="1" x14ac:dyDescent="0.2">
      <c r="A13" s="466"/>
      <c r="B13" s="106"/>
      <c r="C13" s="465"/>
      <c r="D13" s="465"/>
      <c r="E13" s="517" t="s">
        <v>114</v>
      </c>
      <c r="F13" s="518"/>
      <c r="G13" s="518"/>
      <c r="H13" s="518"/>
      <c r="I13" s="82"/>
      <c r="J13" s="465"/>
      <c r="K13" s="65"/>
      <c r="L13" s="65"/>
      <c r="M13" s="65"/>
      <c r="N13" s="126"/>
      <c r="P13" s="1"/>
      <c r="Q13" s="1"/>
      <c r="R13" s="1"/>
      <c r="S13" s="1"/>
      <c r="T13" s="65"/>
      <c r="U13" s="65"/>
      <c r="V13" s="1"/>
      <c r="W13" s="1"/>
      <c r="X13" s="1"/>
      <c r="Y13" s="1"/>
      <c r="Z13" s="466"/>
      <c r="AA13" s="466"/>
      <c r="AB13" s="466"/>
      <c r="AC13" s="466"/>
      <c r="AD13" s="466"/>
      <c r="AE13" s="466"/>
    </row>
    <row r="14" spans="1:65" s="2" customFormat="1" ht="12" customHeight="1" x14ac:dyDescent="0.2">
      <c r="A14" s="466"/>
      <c r="B14" s="106"/>
      <c r="C14" s="465"/>
      <c r="D14" s="83" t="s">
        <v>7</v>
      </c>
      <c r="E14" s="465"/>
      <c r="F14" s="465"/>
      <c r="G14" s="465"/>
      <c r="H14" s="465"/>
      <c r="I14" s="82"/>
      <c r="J14" s="465"/>
      <c r="K14" s="65"/>
      <c r="L14" s="65"/>
      <c r="M14" s="65"/>
      <c r="N14" s="126"/>
      <c r="P14" s="1"/>
      <c r="Q14" s="1"/>
      <c r="R14" s="1"/>
      <c r="S14" s="1"/>
      <c r="T14" s="65"/>
      <c r="U14" s="65"/>
      <c r="V14" s="1"/>
      <c r="W14" s="1"/>
      <c r="X14" s="1"/>
      <c r="Y14" s="1"/>
      <c r="Z14" s="466"/>
      <c r="AA14" s="466"/>
      <c r="AB14" s="466"/>
      <c r="AC14" s="466"/>
      <c r="AD14" s="466"/>
      <c r="AE14" s="466"/>
    </row>
    <row r="15" spans="1:65" s="2" customFormat="1" ht="16.5" customHeight="1" x14ac:dyDescent="0.2">
      <c r="A15" s="466"/>
      <c r="B15" s="106"/>
      <c r="C15" s="465"/>
      <c r="D15" s="465"/>
      <c r="E15" s="519" t="s">
        <v>626</v>
      </c>
      <c r="F15" s="518"/>
      <c r="G15" s="518"/>
      <c r="H15" s="518"/>
      <c r="I15" s="82"/>
      <c r="J15" s="465"/>
      <c r="K15" s="65"/>
      <c r="L15" s="65"/>
      <c r="M15" s="65"/>
      <c r="N15" s="126"/>
      <c r="P15" s="1"/>
      <c r="Q15" s="1"/>
      <c r="R15" s="1"/>
      <c r="S15" s="1"/>
      <c r="T15" s="65"/>
      <c r="U15" s="65"/>
      <c r="V15" s="1"/>
      <c r="W15" s="1"/>
      <c r="X15" s="1"/>
      <c r="Y15" s="1"/>
      <c r="Z15" s="466"/>
      <c r="AA15" s="466"/>
      <c r="AB15" s="466"/>
      <c r="AC15" s="466"/>
      <c r="AD15" s="466"/>
      <c r="AE15" s="466"/>
    </row>
    <row r="16" spans="1:65" x14ac:dyDescent="0.2">
      <c r="B16" s="120"/>
      <c r="C16" s="65"/>
      <c r="D16" s="65"/>
      <c r="E16" s="65"/>
      <c r="F16" s="65"/>
      <c r="G16" s="65"/>
      <c r="H16" s="65"/>
      <c r="I16" s="100"/>
      <c r="J16" s="65"/>
      <c r="N16" s="126"/>
    </row>
    <row r="17" spans="1:65" s="2" customFormat="1" ht="16.5" customHeight="1" x14ac:dyDescent="0.2">
      <c r="A17" s="466"/>
      <c r="B17" s="208"/>
      <c r="C17" s="169" t="s">
        <v>207</v>
      </c>
      <c r="D17" s="169" t="s">
        <v>14</v>
      </c>
      <c r="E17" s="170" t="s">
        <v>623</v>
      </c>
      <c r="F17" s="171" t="s">
        <v>624</v>
      </c>
      <c r="G17" s="172" t="s">
        <v>20</v>
      </c>
      <c r="H17" s="173">
        <v>1</v>
      </c>
      <c r="I17" s="174"/>
      <c r="J17" s="175">
        <f>ROUND(I17*H17,2)</f>
        <v>0</v>
      </c>
      <c r="K17" s="171"/>
      <c r="L17" s="469" t="s">
        <v>611</v>
      </c>
      <c r="M17" s="151" t="s">
        <v>625</v>
      </c>
      <c r="N17" s="168" t="s">
        <v>206</v>
      </c>
      <c r="S17" s="466"/>
      <c r="T17" s="465"/>
      <c r="U17" s="465"/>
      <c r="V17" s="466"/>
      <c r="W17" s="466"/>
      <c r="X17" s="466"/>
      <c r="Y17" s="466"/>
      <c r="Z17" s="466"/>
      <c r="AA17" s="466"/>
      <c r="AB17" s="466"/>
      <c r="AC17" s="466"/>
      <c r="AD17" s="466"/>
      <c r="AE17" s="466"/>
      <c r="AR17" s="185"/>
      <c r="AT17" s="185"/>
      <c r="AU17" s="185"/>
      <c r="AY17" s="8"/>
      <c r="BE17" s="21"/>
      <c r="BF17" s="21"/>
      <c r="BG17" s="21"/>
      <c r="BH17" s="21"/>
      <c r="BI17" s="21"/>
      <c r="BJ17" s="8"/>
      <c r="BK17" s="21"/>
      <c r="BL17" s="8"/>
      <c r="BM17" s="185"/>
    </row>
    <row r="18" spans="1:65" s="2" customFormat="1" ht="16.5" customHeight="1" x14ac:dyDescent="0.2">
      <c r="A18" s="466"/>
      <c r="B18" s="108"/>
      <c r="C18" s="481" t="s">
        <v>627</v>
      </c>
      <c r="D18" s="481" t="s">
        <v>14</v>
      </c>
      <c r="E18" s="482" t="s">
        <v>617</v>
      </c>
      <c r="F18" s="483" t="s">
        <v>618</v>
      </c>
      <c r="G18" s="484" t="s">
        <v>15</v>
      </c>
      <c r="H18" s="485">
        <v>350</v>
      </c>
      <c r="I18" s="17"/>
      <c r="J18" s="486">
        <f>ROUND(I18*H18,2)</f>
        <v>0</v>
      </c>
      <c r="K18" s="483"/>
      <c r="L18" s="469" t="s">
        <v>611</v>
      </c>
      <c r="M18" s="151" t="s">
        <v>621</v>
      </c>
      <c r="N18" s="168" t="s">
        <v>194</v>
      </c>
      <c r="S18" s="466"/>
      <c r="T18" s="465"/>
      <c r="U18" s="465"/>
      <c r="V18" s="466"/>
      <c r="W18" s="466"/>
      <c r="X18" s="466"/>
      <c r="Y18" s="466"/>
      <c r="Z18" s="466"/>
      <c r="AA18" s="466"/>
      <c r="AB18" s="466"/>
      <c r="AC18" s="466"/>
      <c r="AD18" s="466"/>
      <c r="AE18" s="466"/>
      <c r="AR18" s="20"/>
      <c r="AT18" s="20"/>
      <c r="AU18" s="20"/>
      <c r="AY18" s="8"/>
      <c r="BE18" s="21"/>
      <c r="BF18" s="21"/>
      <c r="BG18" s="21"/>
      <c r="BH18" s="21"/>
      <c r="BI18" s="21"/>
      <c r="BJ18" s="8"/>
      <c r="BK18" s="21"/>
      <c r="BL18" s="8"/>
      <c r="BM18" s="20"/>
    </row>
    <row r="19" spans="1:65" s="2" customFormat="1" ht="16.5" customHeight="1" x14ac:dyDescent="0.2">
      <c r="A19" s="466"/>
      <c r="B19" s="108"/>
      <c r="C19" s="487" t="s">
        <v>628</v>
      </c>
      <c r="D19" s="487" t="s">
        <v>40</v>
      </c>
      <c r="E19" s="488" t="s">
        <v>619</v>
      </c>
      <c r="F19" s="471" t="s">
        <v>629</v>
      </c>
      <c r="G19" s="489" t="s">
        <v>15</v>
      </c>
      <c r="H19" s="490">
        <v>450</v>
      </c>
      <c r="I19" s="17"/>
      <c r="J19" s="491">
        <f>ROUND(I19*H19,2)</f>
        <v>0</v>
      </c>
      <c r="K19" s="492"/>
      <c r="L19" s="469" t="s">
        <v>611</v>
      </c>
      <c r="M19" s="151" t="s">
        <v>622</v>
      </c>
      <c r="N19" s="168" t="s">
        <v>200</v>
      </c>
      <c r="O19" s="1"/>
      <c r="P19" s="1"/>
      <c r="Q19" s="1"/>
      <c r="R19" s="1"/>
      <c r="S19" s="1"/>
      <c r="T19" s="65"/>
      <c r="U19" s="65"/>
      <c r="V19" s="1"/>
      <c r="W19" s="1"/>
      <c r="X19" s="1"/>
      <c r="Y19" s="1"/>
      <c r="Z19" s="466"/>
      <c r="AA19" s="466"/>
      <c r="AB19" s="466"/>
      <c r="AC19" s="466"/>
      <c r="AD19" s="466"/>
      <c r="AE19" s="466"/>
      <c r="AR19" s="325"/>
      <c r="AT19" s="325"/>
      <c r="AU19" s="325"/>
      <c r="AY19" s="8"/>
      <c r="BE19" s="21"/>
      <c r="BF19" s="21"/>
      <c r="BG19" s="21"/>
      <c r="BH19" s="21"/>
      <c r="BI19" s="21"/>
      <c r="BJ19" s="8"/>
      <c r="BK19" s="21"/>
      <c r="BL19" s="8"/>
      <c r="BM19" s="325"/>
    </row>
    <row r="20" spans="1:65" ht="12" thickBot="1" x14ac:dyDescent="0.25">
      <c r="B20" s="120"/>
      <c r="C20" s="65"/>
      <c r="D20" s="65"/>
      <c r="E20" s="65"/>
      <c r="F20" s="65"/>
      <c r="G20" s="65"/>
      <c r="H20" s="65"/>
      <c r="I20" s="100"/>
      <c r="J20" s="65"/>
      <c r="N20" s="126"/>
    </row>
    <row r="21" spans="1:65" ht="12.75" x14ac:dyDescent="0.2">
      <c r="B21" s="101"/>
      <c r="C21" s="364" t="s">
        <v>5</v>
      </c>
      <c r="D21" s="103"/>
      <c r="E21" s="103"/>
      <c r="F21" s="103"/>
      <c r="G21" s="103"/>
      <c r="H21" s="103"/>
      <c r="I21" s="104"/>
      <c r="J21" s="103"/>
      <c r="K21" s="103"/>
      <c r="L21" s="103"/>
      <c r="M21" s="103"/>
      <c r="N21" s="105"/>
    </row>
    <row r="22" spans="1:65" x14ac:dyDescent="0.2">
      <c r="B22" s="120"/>
      <c r="C22" s="502"/>
      <c r="D22" s="522" t="s">
        <v>114</v>
      </c>
      <c r="E22" s="516"/>
      <c r="F22" s="516"/>
      <c r="G22" s="516"/>
      <c r="H22" s="65"/>
      <c r="I22" s="100"/>
      <c r="J22" s="65"/>
      <c r="N22" s="126"/>
    </row>
    <row r="23" spans="1:65" ht="12.75" x14ac:dyDescent="0.2">
      <c r="B23" s="120"/>
      <c r="C23" s="366" t="s">
        <v>7</v>
      </c>
      <c r="D23" s="502"/>
      <c r="E23" s="502"/>
      <c r="F23" s="502"/>
      <c r="G23" s="502"/>
      <c r="H23" s="65"/>
      <c r="I23" s="100"/>
      <c r="J23" s="65"/>
      <c r="N23" s="126"/>
    </row>
    <row r="24" spans="1:65" ht="15" x14ac:dyDescent="0.2">
      <c r="B24" s="120"/>
      <c r="C24" s="502"/>
      <c r="D24" s="527"/>
      <c r="E24" s="521" t="s">
        <v>659</v>
      </c>
      <c r="F24" s="516"/>
      <c r="G24" s="516"/>
      <c r="H24" s="516"/>
      <c r="I24" s="100"/>
      <c r="J24" s="65"/>
      <c r="N24" s="126"/>
    </row>
    <row r="25" spans="1:65" x14ac:dyDescent="0.2">
      <c r="B25" s="120"/>
      <c r="C25" s="65"/>
      <c r="D25" s="65"/>
      <c r="E25" s="65"/>
      <c r="F25" s="65"/>
      <c r="G25" s="65"/>
      <c r="H25" s="65"/>
      <c r="I25" s="100"/>
      <c r="J25" s="65"/>
      <c r="N25" s="126"/>
    </row>
    <row r="26" spans="1:65" ht="16.5" customHeight="1" x14ac:dyDescent="0.2">
      <c r="B26" s="120"/>
      <c r="C26" s="310" t="s">
        <v>23</v>
      </c>
      <c r="D26" s="310" t="s">
        <v>14</v>
      </c>
      <c r="E26" s="311" t="s">
        <v>660</v>
      </c>
      <c r="F26" s="312" t="s">
        <v>661</v>
      </c>
      <c r="G26" s="324" t="s">
        <v>40</v>
      </c>
      <c r="H26" s="503">
        <v>1968.47</v>
      </c>
      <c r="I26" s="313"/>
      <c r="J26" s="314">
        <f>ROUND(I26*H26,2)</f>
        <v>0</v>
      </c>
      <c r="K26" s="492"/>
      <c r="L26" s="469" t="s">
        <v>611</v>
      </c>
      <c r="M26" s="151" t="s">
        <v>667</v>
      </c>
      <c r="N26" s="168" t="s">
        <v>668</v>
      </c>
    </row>
    <row r="27" spans="1:65" ht="78" x14ac:dyDescent="0.2">
      <c r="B27" s="120"/>
      <c r="C27" s="501"/>
      <c r="D27" s="508" t="s">
        <v>21</v>
      </c>
      <c r="E27" s="501"/>
      <c r="F27" s="509" t="s">
        <v>662</v>
      </c>
      <c r="G27" s="501"/>
      <c r="H27" s="501"/>
      <c r="I27" s="402"/>
      <c r="J27" s="501"/>
      <c r="L27" s="510" t="s">
        <v>611</v>
      </c>
      <c r="M27" s="80" t="s">
        <v>667</v>
      </c>
      <c r="N27" s="126"/>
    </row>
    <row r="28" spans="1:65" ht="16.5" customHeight="1" x14ac:dyDescent="0.2">
      <c r="B28" s="120"/>
      <c r="C28" s="310" t="s">
        <v>663</v>
      </c>
      <c r="D28" s="310" t="s">
        <v>14</v>
      </c>
      <c r="E28" s="311" t="s">
        <v>664</v>
      </c>
      <c r="F28" s="312" t="s">
        <v>665</v>
      </c>
      <c r="G28" s="324" t="s">
        <v>40</v>
      </c>
      <c r="H28" s="503">
        <v>2202.0300000000002</v>
      </c>
      <c r="I28" s="313"/>
      <c r="J28" s="314">
        <f>ROUND(I28*H28,2)</f>
        <v>0</v>
      </c>
      <c r="K28" s="492"/>
      <c r="L28" s="469" t="s">
        <v>611</v>
      </c>
      <c r="M28" s="151" t="s">
        <v>667</v>
      </c>
      <c r="N28" s="168" t="s">
        <v>668</v>
      </c>
    </row>
    <row r="29" spans="1:65" ht="58.5" x14ac:dyDescent="0.2">
      <c r="B29" s="120"/>
      <c r="C29" s="501"/>
      <c r="D29" s="508" t="s">
        <v>21</v>
      </c>
      <c r="E29" s="501"/>
      <c r="F29" s="509" t="s">
        <v>666</v>
      </c>
      <c r="G29" s="501"/>
      <c r="H29" s="501"/>
      <c r="I29" s="402"/>
      <c r="J29" s="501"/>
      <c r="L29" s="510" t="s">
        <v>611</v>
      </c>
      <c r="M29" s="80" t="s">
        <v>667</v>
      </c>
      <c r="N29" s="126"/>
    </row>
    <row r="30" spans="1:65" ht="36" x14ac:dyDescent="0.2">
      <c r="B30" s="120"/>
      <c r="C30" s="13" t="s">
        <v>1</v>
      </c>
      <c r="D30" s="13" t="s">
        <v>14</v>
      </c>
      <c r="E30" s="14" t="s">
        <v>669</v>
      </c>
      <c r="F30" s="15" t="s">
        <v>670</v>
      </c>
      <c r="G30" s="16" t="s">
        <v>671</v>
      </c>
      <c r="H30" s="511">
        <v>3</v>
      </c>
      <c r="I30" s="17"/>
      <c r="J30" s="314">
        <f>ROUND(I30*H30,2)</f>
        <v>0</v>
      </c>
      <c r="K30" s="492"/>
      <c r="L30" s="469" t="s">
        <v>611</v>
      </c>
      <c r="M30" s="151" t="s">
        <v>667</v>
      </c>
      <c r="N30" s="168" t="s">
        <v>668</v>
      </c>
    </row>
    <row r="31" spans="1:65" ht="97.5" x14ac:dyDescent="0.2">
      <c r="B31" s="120"/>
      <c r="C31" s="501"/>
      <c r="D31" s="433" t="s">
        <v>21</v>
      </c>
      <c r="E31" s="501"/>
      <c r="F31" s="512" t="s">
        <v>672</v>
      </c>
      <c r="G31" s="501"/>
      <c r="H31" s="501"/>
      <c r="I31" s="402"/>
      <c r="J31" s="501"/>
      <c r="L31" s="510" t="s">
        <v>611</v>
      </c>
      <c r="M31" s="80" t="s">
        <v>667</v>
      </c>
      <c r="N31" s="126"/>
    </row>
    <row r="32" spans="1:65" ht="36" x14ac:dyDescent="0.2">
      <c r="B32" s="120"/>
      <c r="C32" s="13" t="s">
        <v>33</v>
      </c>
      <c r="D32" s="13" t="s">
        <v>14</v>
      </c>
      <c r="E32" s="14" t="s">
        <v>673</v>
      </c>
      <c r="F32" s="15" t="s">
        <v>674</v>
      </c>
      <c r="G32" s="16" t="s">
        <v>671</v>
      </c>
      <c r="H32" s="511">
        <v>41</v>
      </c>
      <c r="I32" s="17"/>
      <c r="J32" s="314">
        <f>ROUND(I32*H32,2)</f>
        <v>0</v>
      </c>
      <c r="K32" s="492"/>
      <c r="L32" s="469" t="s">
        <v>611</v>
      </c>
      <c r="M32" s="151" t="s">
        <v>667</v>
      </c>
      <c r="N32" s="168" t="s">
        <v>668</v>
      </c>
    </row>
    <row r="33" spans="2:14" ht="97.5" x14ac:dyDescent="0.2">
      <c r="B33" s="120"/>
      <c r="C33" s="501"/>
      <c r="D33" s="433" t="s">
        <v>21</v>
      </c>
      <c r="E33" s="501"/>
      <c r="F33" s="512" t="s">
        <v>675</v>
      </c>
      <c r="G33" s="501"/>
      <c r="H33" s="501"/>
      <c r="I33" s="402"/>
      <c r="J33" s="501"/>
      <c r="L33" s="510" t="s">
        <v>611</v>
      </c>
      <c r="M33" s="80" t="s">
        <v>667</v>
      </c>
      <c r="N33" s="126"/>
    </row>
    <row r="34" spans="2:14" ht="36" x14ac:dyDescent="0.2">
      <c r="B34" s="120"/>
      <c r="C34" s="13" t="s">
        <v>34</v>
      </c>
      <c r="D34" s="13" t="s">
        <v>14</v>
      </c>
      <c r="E34" s="14" t="s">
        <v>676</v>
      </c>
      <c r="F34" s="15" t="s">
        <v>677</v>
      </c>
      <c r="G34" s="16" t="s">
        <v>671</v>
      </c>
      <c r="H34" s="511">
        <v>12</v>
      </c>
      <c r="I34" s="17"/>
      <c r="J34" s="314">
        <f>ROUND(I34*H34,2)</f>
        <v>0</v>
      </c>
      <c r="K34" s="492"/>
      <c r="L34" s="469" t="s">
        <v>611</v>
      </c>
      <c r="M34" s="151" t="s">
        <v>667</v>
      </c>
      <c r="N34" s="168" t="s">
        <v>668</v>
      </c>
    </row>
    <row r="35" spans="2:14" ht="68.25" x14ac:dyDescent="0.2">
      <c r="B35" s="120"/>
      <c r="C35" s="501"/>
      <c r="D35" s="433" t="s">
        <v>21</v>
      </c>
      <c r="E35" s="501"/>
      <c r="F35" s="512" t="s">
        <v>678</v>
      </c>
      <c r="G35" s="501"/>
      <c r="H35" s="501"/>
      <c r="I35" s="402"/>
      <c r="J35" s="501"/>
      <c r="L35" s="510" t="s">
        <v>611</v>
      </c>
      <c r="M35" s="80" t="s">
        <v>667</v>
      </c>
      <c r="N35" s="126"/>
    </row>
    <row r="36" spans="2:14" ht="12" thickBot="1" x14ac:dyDescent="0.25">
      <c r="B36" s="122"/>
      <c r="C36" s="123"/>
      <c r="D36" s="123"/>
      <c r="E36" s="123"/>
      <c r="F36" s="123"/>
      <c r="G36" s="123"/>
      <c r="H36" s="123"/>
      <c r="I36" s="124"/>
      <c r="J36" s="123"/>
      <c r="K36" s="123"/>
      <c r="L36" s="123"/>
      <c r="M36" s="123"/>
      <c r="N36" s="125"/>
    </row>
    <row r="37" spans="2:14" ht="12.75" x14ac:dyDescent="0.2">
      <c r="B37" s="120"/>
      <c r="C37" s="65"/>
      <c r="D37" s="513" t="s">
        <v>5</v>
      </c>
      <c r="I37" s="100"/>
      <c r="J37" s="65"/>
      <c r="N37" s="126"/>
    </row>
    <row r="38" spans="2:14" x14ac:dyDescent="0.2">
      <c r="B38" s="120"/>
      <c r="C38" s="65"/>
      <c r="D38" s="501"/>
      <c r="E38" s="517" t="s">
        <v>114</v>
      </c>
      <c r="F38" s="518"/>
      <c r="G38" s="518"/>
      <c r="H38" s="518"/>
      <c r="I38" s="100"/>
      <c r="J38" s="65"/>
      <c r="N38" s="126"/>
    </row>
    <row r="39" spans="2:14" ht="12.75" x14ac:dyDescent="0.2">
      <c r="B39" s="120"/>
      <c r="C39" s="65"/>
      <c r="D39" s="513" t="s">
        <v>7</v>
      </c>
      <c r="E39" s="501"/>
      <c r="F39" s="501"/>
      <c r="G39" s="501"/>
      <c r="H39" s="501"/>
      <c r="I39" s="100"/>
      <c r="J39" s="65"/>
      <c r="N39" s="126"/>
    </row>
    <row r="40" spans="2:14" x14ac:dyDescent="0.2">
      <c r="B40" s="120"/>
      <c r="C40" s="65"/>
      <c r="D40" s="501"/>
      <c r="E40" s="519" t="s">
        <v>679</v>
      </c>
      <c r="F40" s="518"/>
      <c r="G40" s="518"/>
      <c r="H40" s="518"/>
      <c r="I40" s="100"/>
      <c r="J40" s="65"/>
      <c r="N40" s="126"/>
    </row>
    <row r="41" spans="2:14" x14ac:dyDescent="0.2">
      <c r="B41" s="120"/>
      <c r="C41" s="65"/>
      <c r="D41" s="65"/>
      <c r="E41" s="65"/>
      <c r="F41" s="65"/>
      <c r="G41" s="65"/>
      <c r="H41" s="65"/>
      <c r="I41" s="100"/>
      <c r="J41" s="65"/>
      <c r="N41" s="126"/>
    </row>
    <row r="42" spans="2:14" ht="16.5" customHeight="1" x14ac:dyDescent="0.2">
      <c r="B42" s="120"/>
      <c r="C42" s="13" t="s">
        <v>318</v>
      </c>
      <c r="D42" s="13" t="s">
        <v>14</v>
      </c>
      <c r="E42" s="14" t="s">
        <v>680</v>
      </c>
      <c r="F42" s="15" t="s">
        <v>681</v>
      </c>
      <c r="G42" s="16" t="s">
        <v>40</v>
      </c>
      <c r="H42" s="511">
        <v>480.5</v>
      </c>
      <c r="I42" s="17"/>
      <c r="J42" s="314">
        <f>ROUND(I42*H42,2)</f>
        <v>0</v>
      </c>
      <c r="K42" s="492"/>
      <c r="L42" s="469" t="s">
        <v>611</v>
      </c>
      <c r="M42" s="151" t="s">
        <v>667</v>
      </c>
      <c r="N42" s="168" t="s">
        <v>668</v>
      </c>
    </row>
    <row r="43" spans="2:14" ht="68.25" x14ac:dyDescent="0.2">
      <c r="B43" s="120"/>
      <c r="C43" s="501"/>
      <c r="D43" s="433" t="s">
        <v>21</v>
      </c>
      <c r="E43" s="501"/>
      <c r="F43" s="512" t="s">
        <v>682</v>
      </c>
      <c r="G43" s="501"/>
      <c r="H43" s="501"/>
      <c r="I43" s="402"/>
      <c r="J43" s="501"/>
      <c r="L43" s="510" t="s">
        <v>611</v>
      </c>
      <c r="M43" s="80" t="s">
        <v>667</v>
      </c>
      <c r="N43" s="126"/>
    </row>
    <row r="44" spans="2:14" ht="36" x14ac:dyDescent="0.2">
      <c r="B44" s="120"/>
      <c r="C44" s="13" t="s">
        <v>324</v>
      </c>
      <c r="D44" s="13" t="s">
        <v>14</v>
      </c>
      <c r="E44" s="14" t="s">
        <v>683</v>
      </c>
      <c r="F44" s="15" t="s">
        <v>684</v>
      </c>
      <c r="G44" s="16" t="s">
        <v>40</v>
      </c>
      <c r="H44" s="511">
        <v>533.6</v>
      </c>
      <c r="I44" s="17"/>
      <c r="J44" s="314">
        <f>ROUND(I44*H44,2)</f>
        <v>0</v>
      </c>
      <c r="K44" s="492"/>
      <c r="L44" s="469" t="s">
        <v>611</v>
      </c>
      <c r="M44" s="151" t="s">
        <v>667</v>
      </c>
      <c r="N44" s="168" t="s">
        <v>668</v>
      </c>
    </row>
    <row r="45" spans="2:14" ht="68.25" x14ac:dyDescent="0.2">
      <c r="B45" s="120"/>
      <c r="C45" s="501"/>
      <c r="D45" s="433" t="s">
        <v>21</v>
      </c>
      <c r="E45" s="501"/>
      <c r="F45" s="512" t="s">
        <v>685</v>
      </c>
      <c r="G45" s="501"/>
      <c r="H45" s="501"/>
      <c r="I45" s="402"/>
      <c r="J45" s="501"/>
      <c r="L45" s="510" t="s">
        <v>611</v>
      </c>
      <c r="M45" s="80" t="s">
        <v>667</v>
      </c>
      <c r="N45" s="126"/>
    </row>
    <row r="46" spans="2:14" ht="24" x14ac:dyDescent="0.2">
      <c r="B46" s="120"/>
      <c r="C46" s="13" t="s">
        <v>35</v>
      </c>
      <c r="D46" s="13" t="s">
        <v>14</v>
      </c>
      <c r="E46" s="14" t="s">
        <v>686</v>
      </c>
      <c r="F46" s="15" t="s">
        <v>687</v>
      </c>
      <c r="G46" s="16" t="s">
        <v>671</v>
      </c>
      <c r="H46" s="511">
        <v>3</v>
      </c>
      <c r="I46" s="17"/>
      <c r="J46" s="314">
        <f>ROUND(I46*H46,2)</f>
        <v>0</v>
      </c>
      <c r="K46" s="492"/>
      <c r="L46" s="469" t="s">
        <v>611</v>
      </c>
      <c r="M46" s="151" t="s">
        <v>667</v>
      </c>
      <c r="N46" s="168" t="s">
        <v>668</v>
      </c>
    </row>
    <row r="47" spans="2:14" ht="68.25" x14ac:dyDescent="0.2">
      <c r="B47" s="120"/>
      <c r="C47" s="501"/>
      <c r="D47" s="433" t="s">
        <v>21</v>
      </c>
      <c r="E47" s="501"/>
      <c r="F47" s="512" t="s">
        <v>688</v>
      </c>
      <c r="G47" s="501"/>
      <c r="H47" s="501"/>
      <c r="I47" s="402"/>
      <c r="J47" s="501"/>
      <c r="L47" s="510" t="s">
        <v>611</v>
      </c>
      <c r="M47" s="80" t="s">
        <v>667</v>
      </c>
      <c r="N47" s="126"/>
    </row>
    <row r="48" spans="2:14" ht="24" x14ac:dyDescent="0.2">
      <c r="B48" s="120"/>
      <c r="C48" s="13" t="s">
        <v>36</v>
      </c>
      <c r="D48" s="13" t="s">
        <v>14</v>
      </c>
      <c r="E48" s="14" t="s">
        <v>689</v>
      </c>
      <c r="F48" s="15" t="s">
        <v>690</v>
      </c>
      <c r="G48" s="16" t="s">
        <v>671</v>
      </c>
      <c r="H48" s="511">
        <v>3</v>
      </c>
      <c r="I48" s="17"/>
      <c r="J48" s="314">
        <f>ROUND(I48*H48,2)</f>
        <v>0</v>
      </c>
      <c r="K48" s="492"/>
      <c r="L48" s="469" t="s">
        <v>611</v>
      </c>
      <c r="M48" s="151" t="s">
        <v>667</v>
      </c>
      <c r="N48" s="168" t="s">
        <v>668</v>
      </c>
    </row>
    <row r="49" spans="1:56" ht="58.5" x14ac:dyDescent="0.2">
      <c r="B49" s="120"/>
      <c r="C49" s="501"/>
      <c r="D49" s="433" t="s">
        <v>21</v>
      </c>
      <c r="E49" s="501"/>
      <c r="F49" s="512" t="s">
        <v>691</v>
      </c>
      <c r="G49" s="501"/>
      <c r="H49" s="501"/>
      <c r="I49" s="402"/>
      <c r="J49" s="501"/>
      <c r="L49" s="510" t="s">
        <v>611</v>
      </c>
      <c r="M49" s="80" t="s">
        <v>667</v>
      </c>
      <c r="N49" s="126"/>
    </row>
    <row r="50" spans="1:56" ht="12" thickBot="1" x14ac:dyDescent="0.25">
      <c r="B50" s="120"/>
      <c r="C50" s="65"/>
      <c r="D50" s="65"/>
      <c r="E50" s="65"/>
      <c r="F50" s="65"/>
      <c r="G50" s="65"/>
      <c r="H50" s="65"/>
      <c r="I50" s="100"/>
      <c r="J50" s="65"/>
      <c r="N50" s="126"/>
    </row>
    <row r="51" spans="1:56" ht="12" customHeight="1" x14ac:dyDescent="0.2">
      <c r="B51" s="101"/>
      <c r="C51" s="103"/>
      <c r="D51" s="102" t="s">
        <v>5</v>
      </c>
      <c r="E51" s="103"/>
      <c r="F51" s="103"/>
      <c r="G51" s="103"/>
      <c r="H51" s="103"/>
      <c r="I51" s="104"/>
      <c r="J51" s="103"/>
      <c r="K51" s="103"/>
      <c r="L51" s="103"/>
      <c r="M51" s="103"/>
      <c r="N51" s="105"/>
      <c r="T51" s="1"/>
      <c r="U51" s="1"/>
      <c r="AZ51" s="28" t="s">
        <v>568</v>
      </c>
      <c r="BA51" s="28" t="s">
        <v>569</v>
      </c>
      <c r="BB51" s="28" t="s">
        <v>0</v>
      </c>
      <c r="BC51" s="28" t="s">
        <v>570</v>
      </c>
      <c r="BD51" s="28" t="s">
        <v>219</v>
      </c>
    </row>
    <row r="52" spans="1:56" s="2" customFormat="1" ht="16.5" customHeight="1" x14ac:dyDescent="0.2">
      <c r="A52" s="506"/>
      <c r="B52" s="106"/>
      <c r="C52" s="507"/>
      <c r="D52" s="507"/>
      <c r="E52" s="520" t="s">
        <v>134</v>
      </c>
      <c r="F52" s="516"/>
      <c r="G52" s="516"/>
      <c r="H52" s="516"/>
      <c r="I52" s="82"/>
      <c r="J52" s="507"/>
      <c r="K52" s="65"/>
      <c r="L52" s="65"/>
      <c r="M52" s="65"/>
      <c r="N52" s="126"/>
      <c r="P52" s="1"/>
      <c r="Q52" s="1"/>
      <c r="R52" s="1"/>
      <c r="S52" s="1"/>
      <c r="T52" s="65"/>
      <c r="U52" s="65"/>
      <c r="V52" s="1"/>
      <c r="W52" s="1"/>
      <c r="X52" s="1"/>
      <c r="Y52" s="1"/>
      <c r="Z52" s="506"/>
      <c r="AA52" s="506"/>
      <c r="AB52" s="506"/>
      <c r="AC52" s="506"/>
      <c r="AD52" s="506"/>
      <c r="AE52" s="506"/>
    </row>
    <row r="53" spans="1:56" s="2" customFormat="1" ht="12" customHeight="1" x14ac:dyDescent="0.2">
      <c r="A53" s="506"/>
      <c r="B53" s="106"/>
      <c r="C53" s="507"/>
      <c r="D53" s="83" t="s">
        <v>7</v>
      </c>
      <c r="E53" s="507"/>
      <c r="F53" s="507"/>
      <c r="G53" s="507"/>
      <c r="H53" s="507"/>
      <c r="I53" s="82"/>
      <c r="J53" s="507"/>
      <c r="K53" s="65"/>
      <c r="L53" s="65"/>
      <c r="M53" s="65"/>
      <c r="N53" s="126"/>
      <c r="P53" s="1"/>
      <c r="Q53" s="1"/>
      <c r="R53" s="1"/>
      <c r="S53" s="1"/>
      <c r="T53" s="65"/>
      <c r="U53" s="65"/>
      <c r="V53" s="1"/>
      <c r="W53" s="1"/>
      <c r="X53" s="1"/>
      <c r="Y53" s="1"/>
      <c r="Z53" s="506"/>
      <c r="AA53" s="506"/>
      <c r="AB53" s="506"/>
      <c r="AC53" s="506"/>
      <c r="AD53" s="506"/>
      <c r="AE53" s="506"/>
    </row>
    <row r="54" spans="1:56" s="2" customFormat="1" ht="16.5" customHeight="1" x14ac:dyDescent="0.2">
      <c r="A54" s="506"/>
      <c r="B54" s="106"/>
      <c r="C54" s="507"/>
      <c r="D54" s="507"/>
      <c r="E54" s="515" t="s">
        <v>135</v>
      </c>
      <c r="F54" s="516"/>
      <c r="G54" s="516"/>
      <c r="H54" s="516"/>
      <c r="I54" s="82"/>
      <c r="J54" s="507"/>
      <c r="K54" s="65"/>
      <c r="L54" s="65"/>
      <c r="M54" s="65"/>
      <c r="N54" s="126"/>
      <c r="P54" s="1"/>
      <c r="Q54" s="1"/>
      <c r="R54" s="1"/>
      <c r="S54" s="1"/>
      <c r="T54" s="65"/>
      <c r="U54" s="65"/>
      <c r="V54" s="1"/>
      <c r="W54" s="1"/>
      <c r="X54" s="1"/>
      <c r="Y54" s="1"/>
      <c r="Z54" s="506"/>
      <c r="AA54" s="506"/>
      <c r="AB54" s="506"/>
      <c r="AC54" s="506"/>
      <c r="AD54" s="506"/>
      <c r="AE54" s="506"/>
    </row>
    <row r="55" spans="1:56" x14ac:dyDescent="0.2">
      <c r="B55" s="120"/>
      <c r="C55" s="65"/>
      <c r="D55" s="65"/>
      <c r="E55" s="65"/>
      <c r="F55" s="65"/>
      <c r="G55" s="65"/>
      <c r="H55" s="65"/>
      <c r="I55" s="100"/>
      <c r="J55" s="65"/>
      <c r="N55" s="126"/>
    </row>
    <row r="56" spans="1:56" ht="16.5" customHeight="1" x14ac:dyDescent="0.2">
      <c r="B56" s="120"/>
      <c r="C56" s="395" t="s">
        <v>719</v>
      </c>
      <c r="D56" s="395" t="s">
        <v>40</v>
      </c>
      <c r="E56" s="478" t="s">
        <v>720</v>
      </c>
      <c r="F56" s="471" t="s">
        <v>721</v>
      </c>
      <c r="G56" s="398" t="s">
        <v>19</v>
      </c>
      <c r="H56" s="399">
        <v>1127.6579999999999</v>
      </c>
      <c r="I56" s="400"/>
      <c r="J56" s="401">
        <f>ROUND(I56*H56,2)</f>
        <v>0</v>
      </c>
      <c r="K56" s="397" t="s">
        <v>16</v>
      </c>
      <c r="L56" s="469" t="s">
        <v>611</v>
      </c>
      <c r="M56" s="151" t="s">
        <v>722</v>
      </c>
      <c r="N56" s="168" t="s">
        <v>518</v>
      </c>
    </row>
    <row r="57" spans="1:56" x14ac:dyDescent="0.2">
      <c r="B57" s="121"/>
      <c r="C57" s="53"/>
      <c r="D57" s="53"/>
      <c r="E57" s="53"/>
      <c r="F57" s="53"/>
      <c r="G57" s="53"/>
      <c r="H57" s="53"/>
      <c r="I57" s="54"/>
      <c r="J57" s="53"/>
      <c r="K57" s="53"/>
      <c r="L57" s="53"/>
      <c r="M57" s="53"/>
      <c r="N57" s="153"/>
    </row>
    <row r="58" spans="1:56" x14ac:dyDescent="0.2">
      <c r="B58" s="120"/>
      <c r="C58" s="65"/>
      <c r="D58" s="65"/>
      <c r="E58" s="65"/>
      <c r="F58" s="65"/>
      <c r="G58" s="65"/>
      <c r="H58" s="65"/>
      <c r="I58" s="100"/>
      <c r="J58" s="65"/>
      <c r="N58" s="126"/>
    </row>
    <row r="59" spans="1:56" ht="16.5" customHeight="1" x14ac:dyDescent="0.2">
      <c r="B59" s="120"/>
      <c r="C59" s="310" t="s">
        <v>729</v>
      </c>
      <c r="D59" s="310" t="s">
        <v>14</v>
      </c>
      <c r="E59" s="311" t="s">
        <v>730</v>
      </c>
      <c r="F59" s="312" t="s">
        <v>731</v>
      </c>
      <c r="G59" s="324" t="s">
        <v>19</v>
      </c>
      <c r="H59" s="528">
        <v>1152.58</v>
      </c>
      <c r="I59" s="313"/>
      <c r="J59" s="314">
        <f>ROUND(I59*H59,2)</f>
        <v>0</v>
      </c>
      <c r="K59" s="312" t="s">
        <v>16</v>
      </c>
      <c r="L59" s="469" t="s">
        <v>611</v>
      </c>
      <c r="M59" s="151" t="s">
        <v>734</v>
      </c>
      <c r="N59" s="168" t="s">
        <v>193</v>
      </c>
    </row>
    <row r="60" spans="1:56" ht="24" x14ac:dyDescent="0.2">
      <c r="B60" s="120"/>
      <c r="C60" s="395" t="s">
        <v>245</v>
      </c>
      <c r="D60" s="395" t="s">
        <v>40</v>
      </c>
      <c r="E60" s="396" t="s">
        <v>732</v>
      </c>
      <c r="F60" s="397" t="s">
        <v>733</v>
      </c>
      <c r="G60" s="398" t="s">
        <v>19</v>
      </c>
      <c r="H60" s="399">
        <v>86.481999999999999</v>
      </c>
      <c r="I60" s="400"/>
      <c r="J60" s="401">
        <f>ROUND(I60*H60,2)</f>
        <v>0</v>
      </c>
      <c r="K60" s="397" t="s">
        <v>16</v>
      </c>
      <c r="N60" s="126"/>
    </row>
    <row r="61" spans="1:56" ht="24" x14ac:dyDescent="0.2">
      <c r="B61" s="120"/>
      <c r="C61" s="477" t="s">
        <v>254</v>
      </c>
      <c r="D61" s="477" t="s">
        <v>40</v>
      </c>
      <c r="E61" s="478" t="s">
        <v>723</v>
      </c>
      <c r="F61" s="471" t="s">
        <v>724</v>
      </c>
      <c r="G61" s="479" t="s">
        <v>19</v>
      </c>
      <c r="H61" s="480">
        <v>1181.356</v>
      </c>
      <c r="I61" s="400"/>
      <c r="J61" s="470">
        <f>ROUND(I61*H61,2)</f>
        <v>0</v>
      </c>
      <c r="K61" s="471"/>
      <c r="L61" s="469" t="s">
        <v>611</v>
      </c>
      <c r="M61" s="151" t="s">
        <v>734</v>
      </c>
      <c r="N61" s="168" t="s">
        <v>194</v>
      </c>
    </row>
    <row r="62" spans="1:56" ht="22.5" x14ac:dyDescent="0.2">
      <c r="B62" s="120"/>
      <c r="C62" s="357"/>
      <c r="D62" s="529" t="s">
        <v>18</v>
      </c>
      <c r="E62" s="530" t="s">
        <v>0</v>
      </c>
      <c r="F62" s="531" t="s">
        <v>725</v>
      </c>
      <c r="G62" s="532"/>
      <c r="H62" s="530" t="s">
        <v>0</v>
      </c>
      <c r="I62" s="372"/>
      <c r="J62" s="357"/>
      <c r="L62" s="510" t="s">
        <v>611</v>
      </c>
      <c r="M62" s="80" t="s">
        <v>734</v>
      </c>
      <c r="N62" s="126"/>
    </row>
    <row r="63" spans="1:56" x14ac:dyDescent="0.2">
      <c r="B63" s="120"/>
      <c r="C63" s="360"/>
      <c r="D63" s="529" t="s">
        <v>18</v>
      </c>
      <c r="E63" s="533" t="s">
        <v>0</v>
      </c>
      <c r="F63" s="534" t="s">
        <v>726</v>
      </c>
      <c r="G63" s="535"/>
      <c r="H63" s="536">
        <v>56.43</v>
      </c>
      <c r="I63" s="377"/>
      <c r="J63" s="360"/>
      <c r="L63" s="510" t="s">
        <v>611</v>
      </c>
      <c r="M63" s="80" t="s">
        <v>734</v>
      </c>
      <c r="N63" s="126"/>
    </row>
    <row r="64" spans="1:56" x14ac:dyDescent="0.2">
      <c r="B64" s="120"/>
      <c r="C64" s="360"/>
      <c r="D64" s="529" t="s">
        <v>18</v>
      </c>
      <c r="E64" s="533" t="s">
        <v>0</v>
      </c>
      <c r="F64" s="534" t="s">
        <v>727</v>
      </c>
      <c r="G64" s="535"/>
      <c r="H64" s="536">
        <v>1017.53</v>
      </c>
      <c r="I64" s="377"/>
      <c r="J64" s="360"/>
      <c r="L64" s="510" t="s">
        <v>611</v>
      </c>
      <c r="M64" s="80" t="s">
        <v>734</v>
      </c>
      <c r="N64" s="126"/>
    </row>
    <row r="65" spans="1:65" x14ac:dyDescent="0.2">
      <c r="B65" s="120"/>
      <c r="C65" s="363"/>
      <c r="D65" s="529" t="s">
        <v>18</v>
      </c>
      <c r="E65" s="537" t="s">
        <v>0</v>
      </c>
      <c r="F65" s="538" t="s">
        <v>22</v>
      </c>
      <c r="G65" s="539"/>
      <c r="H65" s="540">
        <v>1073.96</v>
      </c>
      <c r="I65" s="384"/>
      <c r="J65" s="363"/>
      <c r="L65" s="510" t="s">
        <v>611</v>
      </c>
      <c r="M65" s="80" t="s">
        <v>734</v>
      </c>
      <c r="N65" s="126"/>
    </row>
    <row r="66" spans="1:65" x14ac:dyDescent="0.2">
      <c r="B66" s="120"/>
      <c r="C66" s="360"/>
      <c r="D66" s="529" t="s">
        <v>18</v>
      </c>
      <c r="E66" s="535"/>
      <c r="F66" s="534" t="s">
        <v>728</v>
      </c>
      <c r="G66" s="535"/>
      <c r="H66" s="536">
        <v>1181.356</v>
      </c>
      <c r="I66" s="377"/>
      <c r="J66" s="360"/>
      <c r="L66" s="510" t="s">
        <v>611</v>
      </c>
      <c r="M66" s="80" t="s">
        <v>734</v>
      </c>
      <c r="N66" s="126"/>
    </row>
    <row r="67" spans="1:65" s="2" customFormat="1" ht="21.75" customHeight="1" x14ac:dyDescent="0.2">
      <c r="A67" s="506"/>
      <c r="B67" s="108"/>
      <c r="C67" s="310" t="s">
        <v>735</v>
      </c>
      <c r="D67" s="310" t="s">
        <v>14</v>
      </c>
      <c r="E67" s="311" t="s">
        <v>237</v>
      </c>
      <c r="F67" s="312" t="s">
        <v>238</v>
      </c>
      <c r="G67" s="324" t="s">
        <v>29</v>
      </c>
      <c r="H67" s="528">
        <v>10.702999999999999</v>
      </c>
      <c r="I67" s="313"/>
      <c r="J67" s="314">
        <f>ROUND(I67*H67,2)</f>
        <v>0</v>
      </c>
      <c r="K67" s="312" t="s">
        <v>16</v>
      </c>
      <c r="L67" s="469" t="s">
        <v>611</v>
      </c>
      <c r="M67" s="151" t="s">
        <v>734</v>
      </c>
      <c r="N67" s="168" t="s">
        <v>193</v>
      </c>
      <c r="O67" s="1"/>
      <c r="P67" s="1"/>
      <c r="Q67" s="1"/>
      <c r="R67" s="1"/>
      <c r="S67" s="1"/>
      <c r="T67" s="65"/>
      <c r="U67" s="65"/>
      <c r="V67" s="1"/>
      <c r="W67" s="506"/>
      <c r="X67" s="506"/>
      <c r="Y67" s="506"/>
      <c r="Z67" s="506"/>
      <c r="AA67" s="506"/>
      <c r="AB67" s="506"/>
      <c r="AC67" s="506"/>
      <c r="AD67" s="506"/>
      <c r="AE67" s="506"/>
      <c r="AR67" s="325" t="s">
        <v>218</v>
      </c>
      <c r="AT67" s="325" t="s">
        <v>14</v>
      </c>
      <c r="AU67" s="325" t="s">
        <v>219</v>
      </c>
      <c r="AY67" s="8" t="s">
        <v>220</v>
      </c>
      <c r="BE67" s="21">
        <f>IF(N67="základní",J67,0)</f>
        <v>0</v>
      </c>
      <c r="BF67" s="21">
        <f>IF(N67="snížená",J67,0)</f>
        <v>0</v>
      </c>
      <c r="BG67" s="21">
        <f>IF(N67="zákl. přenesená",J67,0)</f>
        <v>0</v>
      </c>
      <c r="BH67" s="21">
        <f>IF(N67="sníž. přenesená",J67,0)</f>
        <v>0</v>
      </c>
      <c r="BI67" s="21">
        <f>IF(N67="nulová",J67,0)</f>
        <v>0</v>
      </c>
      <c r="BJ67" s="8" t="s">
        <v>221</v>
      </c>
      <c r="BK67" s="21">
        <f>ROUND(I67*H67,2)</f>
        <v>0</v>
      </c>
      <c r="BL67" s="8" t="s">
        <v>218</v>
      </c>
      <c r="BM67" s="325" t="s">
        <v>258</v>
      </c>
    </row>
    <row r="68" spans="1:65" ht="12" thickBot="1" x14ac:dyDescent="0.25">
      <c r="B68" s="122"/>
      <c r="C68" s="123"/>
      <c r="D68" s="123"/>
      <c r="E68" s="123"/>
      <c r="F68" s="123"/>
      <c r="G68" s="123"/>
      <c r="H68" s="123"/>
      <c r="I68" s="124"/>
      <c r="J68" s="123"/>
      <c r="K68" s="123"/>
      <c r="L68" s="123"/>
      <c r="M68" s="123"/>
      <c r="N68" s="125"/>
    </row>
    <row r="69" spans="1:65" ht="12" customHeight="1" x14ac:dyDescent="0.2">
      <c r="B69" s="101"/>
      <c r="C69" s="103"/>
      <c r="D69" s="102" t="s">
        <v>5</v>
      </c>
      <c r="E69" s="103"/>
      <c r="F69" s="103"/>
      <c r="G69" s="103"/>
      <c r="H69" s="103"/>
      <c r="I69" s="104"/>
      <c r="J69" s="103"/>
      <c r="K69" s="103"/>
      <c r="L69" s="103"/>
      <c r="M69" s="103"/>
      <c r="N69" s="105"/>
      <c r="T69" s="1"/>
      <c r="U69" s="1"/>
      <c r="AZ69" s="28" t="s">
        <v>568</v>
      </c>
      <c r="BA69" s="28" t="s">
        <v>569</v>
      </c>
      <c r="BB69" s="28" t="s">
        <v>0</v>
      </c>
      <c r="BC69" s="28" t="s">
        <v>570</v>
      </c>
      <c r="BD69" s="28" t="s">
        <v>219</v>
      </c>
    </row>
    <row r="70" spans="1:65" s="2" customFormat="1" ht="16.5" customHeight="1" x14ac:dyDescent="0.2">
      <c r="A70" s="466"/>
      <c r="B70" s="106"/>
      <c r="C70" s="465"/>
      <c r="D70" s="465"/>
      <c r="E70" s="517" t="s">
        <v>134</v>
      </c>
      <c r="F70" s="518"/>
      <c r="G70" s="518"/>
      <c r="H70" s="518"/>
      <c r="I70" s="82"/>
      <c r="J70" s="465"/>
      <c r="K70" s="65"/>
      <c r="L70" s="65"/>
      <c r="M70" s="65"/>
      <c r="N70" s="126"/>
      <c r="P70" s="1"/>
      <c r="Q70" s="1"/>
      <c r="R70" s="1"/>
      <c r="S70" s="1"/>
      <c r="T70" s="65"/>
      <c r="U70" s="65"/>
      <c r="V70" s="1"/>
      <c r="W70" s="1"/>
      <c r="X70" s="1"/>
      <c r="Y70" s="1"/>
      <c r="Z70" s="466"/>
      <c r="AA70" s="466"/>
      <c r="AB70" s="466"/>
      <c r="AC70" s="466"/>
      <c r="AD70" s="466"/>
      <c r="AE70" s="466"/>
    </row>
    <row r="71" spans="1:65" s="2" customFormat="1" ht="12" customHeight="1" x14ac:dyDescent="0.2">
      <c r="A71" s="466"/>
      <c r="B71" s="106"/>
      <c r="C71" s="465"/>
      <c r="D71" s="83" t="s">
        <v>7</v>
      </c>
      <c r="E71" s="465"/>
      <c r="F71" s="465"/>
      <c r="G71" s="465"/>
      <c r="H71" s="465"/>
      <c r="I71" s="82"/>
      <c r="J71" s="465"/>
      <c r="K71" s="65"/>
      <c r="L71" s="65"/>
      <c r="M71" s="65"/>
      <c r="N71" s="126"/>
      <c r="P71" s="1"/>
      <c r="Q71" s="1"/>
      <c r="R71" s="1"/>
      <c r="S71" s="1"/>
      <c r="T71" s="65"/>
      <c r="U71" s="65"/>
      <c r="V71" s="1"/>
      <c r="W71" s="1"/>
      <c r="X71" s="1"/>
      <c r="Y71" s="1"/>
      <c r="Z71" s="466"/>
      <c r="AA71" s="466"/>
      <c r="AB71" s="466"/>
      <c r="AC71" s="466"/>
      <c r="AD71" s="466"/>
      <c r="AE71" s="466"/>
    </row>
    <row r="72" spans="1:65" s="2" customFormat="1" ht="16.5" customHeight="1" x14ac:dyDescent="0.2">
      <c r="A72" s="466"/>
      <c r="B72" s="106"/>
      <c r="C72" s="465"/>
      <c r="D72" s="465"/>
      <c r="E72" s="519" t="s">
        <v>630</v>
      </c>
      <c r="F72" s="518"/>
      <c r="G72" s="518"/>
      <c r="H72" s="518"/>
      <c r="I72" s="82"/>
      <c r="J72" s="465"/>
      <c r="K72" s="65"/>
      <c r="L72" s="65"/>
      <c r="M72" s="65"/>
      <c r="N72" s="126"/>
      <c r="P72" s="1"/>
      <c r="Q72" s="1"/>
      <c r="R72" s="1"/>
      <c r="S72" s="1"/>
      <c r="T72" s="65"/>
      <c r="U72" s="65"/>
      <c r="V72" s="1"/>
      <c r="W72" s="1"/>
      <c r="X72" s="1"/>
      <c r="Y72" s="1"/>
      <c r="Z72" s="466"/>
      <c r="AA72" s="466"/>
      <c r="AB72" s="466"/>
      <c r="AC72" s="466"/>
      <c r="AD72" s="466"/>
      <c r="AE72" s="466"/>
    </row>
    <row r="73" spans="1:65" x14ac:dyDescent="0.2">
      <c r="B73" s="120"/>
      <c r="C73" s="65"/>
      <c r="D73" s="65"/>
      <c r="E73" s="65"/>
      <c r="F73" s="65"/>
      <c r="G73" s="65"/>
      <c r="H73" s="65"/>
      <c r="I73" s="100"/>
      <c r="J73" s="65"/>
      <c r="N73" s="126"/>
    </row>
    <row r="74" spans="1:65" s="2" customFormat="1" ht="16.5" customHeight="1" x14ac:dyDescent="0.2">
      <c r="A74" s="466"/>
      <c r="B74" s="208"/>
      <c r="C74" s="169" t="s">
        <v>207</v>
      </c>
      <c r="D74" s="169" t="s">
        <v>14</v>
      </c>
      <c r="E74" s="170" t="s">
        <v>623</v>
      </c>
      <c r="F74" s="171" t="s">
        <v>624</v>
      </c>
      <c r="G74" s="172" t="s">
        <v>20</v>
      </c>
      <c r="H74" s="173">
        <v>1</v>
      </c>
      <c r="I74" s="174"/>
      <c r="J74" s="175">
        <f t="shared" ref="J74:J82" si="0">ROUND(I74*H74,2)</f>
        <v>0</v>
      </c>
      <c r="K74" s="171"/>
      <c r="L74" s="469" t="s">
        <v>611</v>
      </c>
      <c r="M74" s="151" t="s">
        <v>625</v>
      </c>
      <c r="N74" s="168" t="s">
        <v>206</v>
      </c>
      <c r="S74" s="466"/>
      <c r="T74" s="465"/>
      <c r="U74" s="465"/>
      <c r="V74" s="466"/>
      <c r="W74" s="466"/>
      <c r="X74" s="466"/>
      <c r="Y74" s="466"/>
      <c r="Z74" s="466"/>
      <c r="AA74" s="466"/>
      <c r="AB74" s="466"/>
      <c r="AC74" s="466"/>
      <c r="AD74" s="466"/>
      <c r="AE74" s="466"/>
      <c r="AR74" s="185"/>
      <c r="AT74" s="185"/>
      <c r="AU74" s="185"/>
      <c r="AY74" s="8"/>
      <c r="BE74" s="21"/>
      <c r="BF74" s="21"/>
      <c r="BG74" s="21"/>
      <c r="BH74" s="21"/>
      <c r="BI74" s="21"/>
      <c r="BJ74" s="8"/>
      <c r="BK74" s="21"/>
      <c r="BL74" s="8"/>
      <c r="BM74" s="185"/>
    </row>
    <row r="75" spans="1:65" ht="16.5" customHeight="1" x14ac:dyDescent="0.2">
      <c r="B75" s="120"/>
      <c r="C75" s="481" t="s">
        <v>218</v>
      </c>
      <c r="D75" s="481" t="s">
        <v>14</v>
      </c>
      <c r="E75" s="482" t="s">
        <v>617</v>
      </c>
      <c r="F75" s="483" t="s">
        <v>618</v>
      </c>
      <c r="G75" s="484" t="s">
        <v>15</v>
      </c>
      <c r="H75" s="485">
        <v>1800</v>
      </c>
      <c r="I75" s="17"/>
      <c r="J75" s="486">
        <f t="shared" si="0"/>
        <v>0</v>
      </c>
      <c r="K75" s="483"/>
      <c r="L75" s="469" t="s">
        <v>611</v>
      </c>
      <c r="M75" s="151" t="s">
        <v>621</v>
      </c>
      <c r="N75" s="168" t="s">
        <v>194</v>
      </c>
    </row>
    <row r="76" spans="1:65" s="2" customFormat="1" ht="16.5" customHeight="1" x14ac:dyDescent="0.2">
      <c r="A76" s="466"/>
      <c r="B76" s="108"/>
      <c r="C76" s="487" t="s">
        <v>313</v>
      </c>
      <c r="D76" s="487" t="s">
        <v>40</v>
      </c>
      <c r="E76" s="488" t="s">
        <v>631</v>
      </c>
      <c r="F76" s="471" t="s">
        <v>632</v>
      </c>
      <c r="G76" s="489" t="s">
        <v>20</v>
      </c>
      <c r="H76" s="490">
        <v>1</v>
      </c>
      <c r="I76" s="17"/>
      <c r="J76" s="491">
        <f t="shared" si="0"/>
        <v>0</v>
      </c>
      <c r="K76" s="492"/>
      <c r="L76" s="469" t="s">
        <v>611</v>
      </c>
      <c r="M76" s="151" t="s">
        <v>633</v>
      </c>
      <c r="N76" s="168" t="s">
        <v>200</v>
      </c>
      <c r="O76" s="1"/>
      <c r="P76" s="1"/>
      <c r="Q76" s="1"/>
      <c r="R76" s="1"/>
      <c r="S76" s="1"/>
      <c r="T76" s="65"/>
      <c r="U76" s="65"/>
      <c r="V76" s="1"/>
      <c r="W76" s="1"/>
      <c r="X76" s="1"/>
      <c r="Y76" s="1"/>
      <c r="Z76" s="466"/>
      <c r="AA76" s="466"/>
      <c r="AB76" s="466"/>
      <c r="AC76" s="466"/>
      <c r="AD76" s="466"/>
      <c r="AE76" s="466"/>
      <c r="AR76" s="325"/>
      <c r="AT76" s="325"/>
      <c r="AU76" s="325"/>
      <c r="AY76" s="8"/>
      <c r="BE76" s="21"/>
      <c r="BF76" s="21"/>
      <c r="BG76" s="21"/>
      <c r="BH76" s="21"/>
      <c r="BI76" s="21"/>
      <c r="BJ76" s="8"/>
      <c r="BK76" s="21"/>
      <c r="BL76" s="8"/>
      <c r="BM76" s="325"/>
    </row>
    <row r="77" spans="1:65" ht="16.5" customHeight="1" x14ac:dyDescent="0.2">
      <c r="B77" s="120"/>
      <c r="C77" s="493" t="s">
        <v>207</v>
      </c>
      <c r="D77" s="493" t="s">
        <v>40</v>
      </c>
      <c r="E77" s="494" t="s">
        <v>634</v>
      </c>
      <c r="F77" s="495" t="s">
        <v>635</v>
      </c>
      <c r="G77" s="496" t="s">
        <v>20</v>
      </c>
      <c r="H77" s="497">
        <v>2</v>
      </c>
      <c r="I77" s="17"/>
      <c r="J77" s="498">
        <f t="shared" si="0"/>
        <v>0</v>
      </c>
      <c r="K77" s="499"/>
      <c r="L77" s="469" t="s">
        <v>611</v>
      </c>
      <c r="M77" s="151" t="s">
        <v>636</v>
      </c>
      <c r="N77" s="168" t="s">
        <v>206</v>
      </c>
    </row>
    <row r="78" spans="1:65" ht="16.5" customHeight="1" x14ac:dyDescent="0.2">
      <c r="B78" s="120"/>
      <c r="C78" s="472" t="s">
        <v>324</v>
      </c>
      <c r="D78" s="472" t="s">
        <v>40</v>
      </c>
      <c r="E78" s="473" t="s">
        <v>637</v>
      </c>
      <c r="F78" s="474" t="s">
        <v>638</v>
      </c>
      <c r="G78" s="475" t="s">
        <v>20</v>
      </c>
      <c r="H78" s="476">
        <v>1</v>
      </c>
      <c r="I78" s="17"/>
      <c r="J78" s="500">
        <f t="shared" si="0"/>
        <v>0</v>
      </c>
      <c r="K78" s="483"/>
      <c r="L78" s="469" t="s">
        <v>611</v>
      </c>
      <c r="M78" s="151" t="s">
        <v>639</v>
      </c>
      <c r="N78" s="168" t="s">
        <v>194</v>
      </c>
    </row>
    <row r="79" spans="1:65" s="2" customFormat="1" ht="16.5" customHeight="1" x14ac:dyDescent="0.2">
      <c r="A79" s="466"/>
      <c r="B79" s="108"/>
      <c r="C79" s="487" t="s">
        <v>640</v>
      </c>
      <c r="D79" s="487" t="s">
        <v>40</v>
      </c>
      <c r="E79" s="488" t="s">
        <v>619</v>
      </c>
      <c r="F79" s="471" t="s">
        <v>629</v>
      </c>
      <c r="G79" s="489" t="s">
        <v>15</v>
      </c>
      <c r="H79" s="490">
        <v>4200</v>
      </c>
      <c r="I79" s="17"/>
      <c r="J79" s="491">
        <f t="shared" si="0"/>
        <v>0</v>
      </c>
      <c r="K79" s="492"/>
      <c r="L79" s="469" t="s">
        <v>611</v>
      </c>
      <c r="M79" s="151" t="s">
        <v>622</v>
      </c>
      <c r="N79" s="168" t="s">
        <v>200</v>
      </c>
      <c r="O79" s="1"/>
      <c r="P79" s="1"/>
      <c r="Q79" s="1"/>
      <c r="R79" s="1"/>
      <c r="S79" s="1"/>
      <c r="T79" s="65"/>
      <c r="U79" s="65"/>
      <c r="V79" s="1"/>
      <c r="W79" s="1"/>
      <c r="X79" s="1"/>
      <c r="Y79" s="1"/>
      <c r="Z79" s="466"/>
      <c r="AA79" s="466"/>
      <c r="AB79" s="466"/>
      <c r="AC79" s="466"/>
      <c r="AD79" s="466"/>
      <c r="AE79" s="466"/>
      <c r="AR79" s="325"/>
      <c r="AT79" s="325"/>
      <c r="AU79" s="325"/>
      <c r="AY79" s="8"/>
      <c r="BE79" s="21"/>
      <c r="BF79" s="21"/>
      <c r="BG79" s="21"/>
      <c r="BH79" s="21"/>
      <c r="BI79" s="21"/>
      <c r="BJ79" s="8"/>
      <c r="BK79" s="21"/>
      <c r="BL79" s="8"/>
      <c r="BM79" s="325"/>
    </row>
    <row r="80" spans="1:65" ht="16.5" customHeight="1" x14ac:dyDescent="0.2">
      <c r="B80" s="120"/>
      <c r="C80" s="472" t="s">
        <v>641</v>
      </c>
      <c r="D80" s="472" t="s">
        <v>40</v>
      </c>
      <c r="E80" s="473" t="s">
        <v>642</v>
      </c>
      <c r="F80" s="474" t="s">
        <v>643</v>
      </c>
      <c r="G80" s="475" t="s">
        <v>15</v>
      </c>
      <c r="H80" s="476">
        <v>900</v>
      </c>
      <c r="I80" s="17"/>
      <c r="J80" s="500">
        <f t="shared" si="0"/>
        <v>0</v>
      </c>
      <c r="K80" s="483"/>
      <c r="L80" s="469" t="s">
        <v>611</v>
      </c>
      <c r="M80" s="151" t="s">
        <v>651</v>
      </c>
      <c r="N80" s="168" t="s">
        <v>194</v>
      </c>
    </row>
    <row r="81" spans="1:65" ht="16.5" customHeight="1" x14ac:dyDescent="0.2">
      <c r="B81" s="120"/>
      <c r="C81" s="472" t="s">
        <v>644</v>
      </c>
      <c r="D81" s="472" t="s">
        <v>40</v>
      </c>
      <c r="E81" s="473" t="s">
        <v>645</v>
      </c>
      <c r="F81" s="474" t="s">
        <v>646</v>
      </c>
      <c r="G81" s="475" t="s">
        <v>15</v>
      </c>
      <c r="H81" s="476">
        <v>40</v>
      </c>
      <c r="I81" s="17"/>
      <c r="J81" s="500">
        <f t="shared" si="0"/>
        <v>0</v>
      </c>
      <c r="K81" s="483"/>
      <c r="L81" s="469" t="s">
        <v>611</v>
      </c>
      <c r="M81" s="151" t="s">
        <v>651</v>
      </c>
      <c r="N81" s="168" t="s">
        <v>194</v>
      </c>
    </row>
    <row r="82" spans="1:65" s="2" customFormat="1" ht="16.5" customHeight="1" x14ac:dyDescent="0.2">
      <c r="A82" s="466"/>
      <c r="B82" s="108"/>
      <c r="C82" s="487" t="s">
        <v>647</v>
      </c>
      <c r="D82" s="487" t="s">
        <v>40</v>
      </c>
      <c r="E82" s="488" t="s">
        <v>648</v>
      </c>
      <c r="F82" s="471" t="s">
        <v>649</v>
      </c>
      <c r="G82" s="489" t="s">
        <v>15</v>
      </c>
      <c r="H82" s="490">
        <v>80</v>
      </c>
      <c r="I82" s="17"/>
      <c r="J82" s="491">
        <f t="shared" si="0"/>
        <v>0</v>
      </c>
      <c r="K82" s="492"/>
      <c r="L82" s="469" t="s">
        <v>611</v>
      </c>
      <c r="M82" s="151" t="s">
        <v>650</v>
      </c>
      <c r="N82" s="168" t="s">
        <v>200</v>
      </c>
      <c r="O82" s="1"/>
      <c r="P82" s="1"/>
      <c r="Q82" s="1"/>
      <c r="R82" s="1"/>
      <c r="S82" s="1"/>
      <c r="T82" s="65"/>
      <c r="U82" s="65"/>
      <c r="V82" s="1"/>
      <c r="W82" s="1"/>
      <c r="X82" s="1"/>
      <c r="Y82" s="1"/>
      <c r="Z82" s="466"/>
      <c r="AA82" s="466"/>
      <c r="AB82" s="466"/>
      <c r="AC82" s="466"/>
      <c r="AD82" s="466"/>
      <c r="AE82" s="466"/>
      <c r="AR82" s="325"/>
      <c r="AT82" s="325"/>
      <c r="AU82" s="325"/>
      <c r="AY82" s="8"/>
      <c r="BE82" s="21"/>
      <c r="BF82" s="21"/>
      <c r="BG82" s="21"/>
      <c r="BH82" s="21"/>
      <c r="BI82" s="21"/>
      <c r="BJ82" s="8"/>
      <c r="BK82" s="21"/>
      <c r="BL82" s="8"/>
      <c r="BM82" s="325"/>
    </row>
    <row r="83" spans="1:65" ht="12" thickBot="1" x14ac:dyDescent="0.25">
      <c r="B83" s="120"/>
      <c r="C83" s="65"/>
      <c r="D83" s="65"/>
      <c r="E83" s="65"/>
      <c r="F83" s="65"/>
      <c r="G83" s="65"/>
      <c r="H83" s="65"/>
      <c r="I83" s="100"/>
      <c r="J83" s="65"/>
      <c r="N83" s="126"/>
    </row>
    <row r="84" spans="1:65" ht="12" customHeight="1" x14ac:dyDescent="0.2">
      <c r="B84" s="101"/>
      <c r="C84" s="103"/>
      <c r="D84" s="102" t="s">
        <v>5</v>
      </c>
      <c r="E84" s="103"/>
      <c r="F84" s="103"/>
      <c r="G84" s="103"/>
      <c r="H84" s="103"/>
      <c r="I84" s="104"/>
      <c r="J84" s="103"/>
      <c r="K84" s="103"/>
      <c r="L84" s="103"/>
      <c r="M84" s="103"/>
      <c r="N84" s="105"/>
      <c r="T84" s="1"/>
      <c r="U84" s="1"/>
      <c r="AZ84" s="28" t="s">
        <v>568</v>
      </c>
      <c r="BA84" s="28" t="s">
        <v>569</v>
      </c>
      <c r="BB84" s="28" t="s">
        <v>0</v>
      </c>
      <c r="BC84" s="28" t="s">
        <v>570</v>
      </c>
      <c r="BD84" s="28" t="s">
        <v>219</v>
      </c>
    </row>
    <row r="85" spans="1:65" s="2" customFormat="1" ht="16.5" customHeight="1" x14ac:dyDescent="0.2">
      <c r="A85" s="466"/>
      <c r="B85" s="106"/>
      <c r="C85" s="502"/>
      <c r="D85" s="502"/>
      <c r="E85" s="520" t="s">
        <v>158</v>
      </c>
      <c r="F85" s="516"/>
      <c r="G85" s="516"/>
      <c r="H85" s="516"/>
      <c r="I85" s="82"/>
      <c r="J85" s="502"/>
      <c r="K85" s="65"/>
      <c r="L85" s="65"/>
      <c r="M85" s="65"/>
      <c r="N85" s="126"/>
      <c r="P85" s="1"/>
      <c r="Q85" s="1"/>
      <c r="R85" s="1"/>
      <c r="S85" s="1"/>
      <c r="T85" s="65"/>
      <c r="U85" s="65"/>
      <c r="V85" s="1"/>
      <c r="W85" s="1"/>
      <c r="X85" s="1"/>
      <c r="Y85" s="1"/>
      <c r="Z85" s="466"/>
      <c r="AA85" s="466"/>
      <c r="AB85" s="466"/>
      <c r="AC85" s="466"/>
      <c r="AD85" s="466"/>
      <c r="AE85" s="466"/>
    </row>
    <row r="86" spans="1:65" s="2" customFormat="1" ht="12" customHeight="1" x14ac:dyDescent="0.2">
      <c r="A86" s="466"/>
      <c r="B86" s="106"/>
      <c r="C86" s="502"/>
      <c r="D86" s="83" t="s">
        <v>7</v>
      </c>
      <c r="E86" s="502"/>
      <c r="F86" s="502"/>
      <c r="G86" s="502"/>
      <c r="H86" s="502"/>
      <c r="I86" s="82"/>
      <c r="J86" s="502"/>
      <c r="K86" s="65"/>
      <c r="L86" s="65"/>
      <c r="M86" s="65"/>
      <c r="N86" s="126"/>
      <c r="P86" s="1"/>
      <c r="Q86" s="1"/>
      <c r="R86" s="1"/>
      <c r="S86" s="1"/>
      <c r="T86" s="65"/>
      <c r="U86" s="65"/>
      <c r="V86" s="1"/>
      <c r="W86" s="1"/>
      <c r="X86" s="1"/>
      <c r="Y86" s="1"/>
      <c r="Z86" s="466"/>
      <c r="AA86" s="466"/>
      <c r="AB86" s="466"/>
      <c r="AC86" s="466"/>
      <c r="AD86" s="466"/>
      <c r="AE86" s="466"/>
    </row>
    <row r="87" spans="1:65" s="2" customFormat="1" ht="16.5" customHeight="1" x14ac:dyDescent="0.2">
      <c r="A87" s="466"/>
      <c r="B87" s="106"/>
      <c r="C87" s="502"/>
      <c r="D87" s="502"/>
      <c r="E87" s="515" t="s">
        <v>652</v>
      </c>
      <c r="F87" s="516"/>
      <c r="G87" s="516"/>
      <c r="H87" s="516"/>
      <c r="I87" s="82"/>
      <c r="J87" s="502"/>
      <c r="K87" s="65"/>
      <c r="L87" s="65"/>
      <c r="M87" s="65"/>
      <c r="N87" s="126"/>
      <c r="P87" s="1"/>
      <c r="Q87" s="1"/>
      <c r="R87" s="1"/>
      <c r="S87" s="1"/>
      <c r="T87" s="65"/>
      <c r="U87" s="65"/>
      <c r="V87" s="1"/>
      <c r="W87" s="1"/>
      <c r="X87" s="1"/>
      <c r="Y87" s="1"/>
      <c r="Z87" s="466"/>
      <c r="AA87" s="466"/>
      <c r="AB87" s="466"/>
      <c r="AC87" s="466"/>
      <c r="AD87" s="466"/>
      <c r="AE87" s="466"/>
    </row>
    <row r="88" spans="1:65" x14ac:dyDescent="0.2">
      <c r="B88" s="120"/>
      <c r="C88" s="65"/>
      <c r="D88" s="65"/>
      <c r="E88" s="65"/>
      <c r="F88" s="65"/>
      <c r="G88" s="65"/>
      <c r="H88" s="65"/>
      <c r="I88" s="100"/>
      <c r="J88" s="65"/>
      <c r="N88" s="126"/>
    </row>
    <row r="89" spans="1:65" s="2" customFormat="1" ht="16.5" customHeight="1" x14ac:dyDescent="0.2">
      <c r="A89" s="466"/>
      <c r="B89" s="108"/>
      <c r="C89" s="481" t="s">
        <v>594</v>
      </c>
      <c r="D89" s="481" t="s">
        <v>14</v>
      </c>
      <c r="E89" s="482" t="s">
        <v>617</v>
      </c>
      <c r="F89" s="483" t="s">
        <v>618</v>
      </c>
      <c r="G89" s="484" t="s">
        <v>15</v>
      </c>
      <c r="H89" s="485">
        <v>800</v>
      </c>
      <c r="I89" s="17"/>
      <c r="J89" s="486">
        <f>ROUND(I89*H89,2)</f>
        <v>0</v>
      </c>
      <c r="K89" s="483"/>
      <c r="L89" s="469" t="s">
        <v>611</v>
      </c>
      <c r="M89" s="151" t="s">
        <v>621</v>
      </c>
      <c r="N89" s="168" t="s">
        <v>194</v>
      </c>
      <c r="S89" s="466"/>
      <c r="T89" s="465"/>
      <c r="U89" s="465"/>
      <c r="V89" s="466"/>
      <c r="W89" s="466"/>
      <c r="X89" s="466"/>
      <c r="Y89" s="466"/>
      <c r="Z89" s="466"/>
      <c r="AA89" s="466"/>
      <c r="AB89" s="466"/>
      <c r="AC89" s="466"/>
      <c r="AD89" s="466"/>
      <c r="AE89" s="466"/>
      <c r="AR89" s="20"/>
      <c r="AT89" s="20"/>
      <c r="AU89" s="20"/>
      <c r="AY89" s="8"/>
      <c r="BE89" s="21"/>
      <c r="BF89" s="21"/>
      <c r="BG89" s="21"/>
      <c r="BH89" s="21"/>
      <c r="BI89" s="21"/>
      <c r="BJ89" s="8"/>
      <c r="BK89" s="21"/>
      <c r="BL89" s="8"/>
      <c r="BM89" s="20"/>
    </row>
    <row r="90" spans="1:65" ht="16.5" customHeight="1" x14ac:dyDescent="0.2">
      <c r="B90" s="120"/>
      <c r="C90" s="31" t="s">
        <v>614</v>
      </c>
      <c r="D90" s="31" t="s">
        <v>40</v>
      </c>
      <c r="E90" s="32" t="s">
        <v>619</v>
      </c>
      <c r="F90" s="474" t="s">
        <v>629</v>
      </c>
      <c r="G90" s="34" t="s">
        <v>15</v>
      </c>
      <c r="H90" s="35">
        <v>2200</v>
      </c>
      <c r="I90" s="17"/>
      <c r="J90" s="491">
        <f>ROUND(I90*H90,2)</f>
        <v>0</v>
      </c>
      <c r="K90" s="492"/>
      <c r="L90" s="469" t="s">
        <v>611</v>
      </c>
      <c r="M90" s="151" t="s">
        <v>622</v>
      </c>
      <c r="N90" s="168" t="s">
        <v>200</v>
      </c>
    </row>
    <row r="91" spans="1:65" ht="16.5" customHeight="1" x14ac:dyDescent="0.2">
      <c r="B91" s="120"/>
      <c r="C91" s="31" t="s">
        <v>477</v>
      </c>
      <c r="D91" s="31" t="s">
        <v>40</v>
      </c>
      <c r="E91" s="32" t="s">
        <v>648</v>
      </c>
      <c r="F91" s="474" t="s">
        <v>649</v>
      </c>
      <c r="G91" s="34" t="s">
        <v>15</v>
      </c>
      <c r="H91" s="35">
        <v>20</v>
      </c>
      <c r="I91" s="17"/>
      <c r="J91" s="491">
        <f>ROUND(I91*H91,2)</f>
        <v>0</v>
      </c>
      <c r="K91" s="492"/>
      <c r="L91" s="469" t="s">
        <v>611</v>
      </c>
      <c r="M91" s="151" t="s">
        <v>650</v>
      </c>
      <c r="N91" s="168" t="s">
        <v>200</v>
      </c>
    </row>
    <row r="92" spans="1:65" ht="12" thickBot="1" x14ac:dyDescent="0.25">
      <c r="B92" s="122"/>
      <c r="C92" s="123"/>
      <c r="D92" s="123"/>
      <c r="E92" s="123"/>
      <c r="F92" s="123"/>
      <c r="G92" s="123"/>
      <c r="H92" s="123"/>
      <c r="I92" s="124"/>
      <c r="J92" s="123"/>
      <c r="K92" s="123"/>
      <c r="L92" s="123"/>
      <c r="M92" s="123"/>
      <c r="N92" s="125"/>
    </row>
    <row r="93" spans="1:65" ht="12.75" x14ac:dyDescent="0.2">
      <c r="B93" s="120"/>
      <c r="C93" s="65"/>
      <c r="D93" s="513" t="s">
        <v>5</v>
      </c>
      <c r="I93" s="100"/>
      <c r="J93" s="65"/>
      <c r="N93" s="126"/>
    </row>
    <row r="94" spans="1:65" x14ac:dyDescent="0.2">
      <c r="B94" s="120"/>
      <c r="C94" s="65"/>
      <c r="D94" s="501"/>
      <c r="E94" s="517" t="s">
        <v>158</v>
      </c>
      <c r="F94" s="518"/>
      <c r="G94" s="518"/>
      <c r="H94" s="518"/>
      <c r="I94" s="100"/>
      <c r="J94" s="65"/>
      <c r="N94" s="126"/>
    </row>
    <row r="95" spans="1:65" ht="12.75" x14ac:dyDescent="0.2">
      <c r="B95" s="120"/>
      <c r="C95" s="65"/>
      <c r="D95" s="513" t="s">
        <v>7</v>
      </c>
      <c r="E95" s="501"/>
      <c r="F95" s="501"/>
      <c r="G95" s="501"/>
      <c r="H95" s="501"/>
      <c r="I95" s="100"/>
      <c r="J95" s="65"/>
      <c r="N95" s="126"/>
    </row>
    <row r="96" spans="1:65" s="2" customFormat="1" ht="16.5" customHeight="1" x14ac:dyDescent="0.2">
      <c r="A96" s="501"/>
      <c r="B96" s="106"/>
      <c r="C96" s="502"/>
      <c r="D96" s="502"/>
      <c r="E96" s="515" t="s">
        <v>692</v>
      </c>
      <c r="F96" s="516"/>
      <c r="G96" s="516"/>
      <c r="H96" s="516"/>
      <c r="I96" s="82"/>
      <c r="J96" s="502"/>
      <c r="K96" s="65"/>
      <c r="L96" s="65"/>
      <c r="M96" s="65"/>
      <c r="N96" s="126"/>
      <c r="P96" s="1"/>
      <c r="Q96" s="1"/>
      <c r="R96" s="1"/>
      <c r="S96" s="1"/>
      <c r="T96" s="65"/>
      <c r="U96" s="65"/>
      <c r="V96" s="1"/>
      <c r="W96" s="1"/>
      <c r="X96" s="1"/>
      <c r="Y96" s="1"/>
      <c r="Z96" s="501"/>
      <c r="AA96" s="501"/>
      <c r="AB96" s="501"/>
      <c r="AC96" s="501"/>
      <c r="AD96" s="501"/>
      <c r="AE96" s="501"/>
    </row>
    <row r="97" spans="1:56" x14ac:dyDescent="0.2">
      <c r="B97" s="120"/>
      <c r="C97" s="65"/>
      <c r="D97" s="65"/>
      <c r="E97" s="65"/>
      <c r="F97" s="65"/>
      <c r="G97" s="65"/>
      <c r="H97" s="65"/>
      <c r="I97" s="100"/>
      <c r="J97" s="65"/>
      <c r="N97" s="126"/>
    </row>
    <row r="98" spans="1:56" ht="16.5" customHeight="1" x14ac:dyDescent="0.2">
      <c r="B98" s="120"/>
      <c r="C98" s="13" t="s">
        <v>221</v>
      </c>
      <c r="D98" s="13" t="s">
        <v>14</v>
      </c>
      <c r="E98" s="14" t="s">
        <v>693</v>
      </c>
      <c r="F98" s="15" t="s">
        <v>694</v>
      </c>
      <c r="G98" s="16" t="s">
        <v>40</v>
      </c>
      <c r="H98" s="511">
        <v>96</v>
      </c>
      <c r="I98" s="17"/>
      <c r="J98" s="314">
        <f>ROUND(I98*H98,2)</f>
        <v>0</v>
      </c>
      <c r="K98" s="492"/>
      <c r="L98" s="469" t="s">
        <v>611</v>
      </c>
      <c r="M98" s="151" t="s">
        <v>667</v>
      </c>
      <c r="N98" s="168" t="s">
        <v>668</v>
      </c>
    </row>
    <row r="99" spans="1:56" ht="48.75" x14ac:dyDescent="0.2">
      <c r="B99" s="120"/>
      <c r="C99" s="501"/>
      <c r="D99" s="433" t="s">
        <v>21</v>
      </c>
      <c r="E99" s="501"/>
      <c r="F99" s="512" t="s">
        <v>695</v>
      </c>
      <c r="G99" s="501"/>
      <c r="H99" s="501"/>
      <c r="I99" s="402"/>
      <c r="J99" s="501"/>
      <c r="L99" s="510" t="s">
        <v>611</v>
      </c>
      <c r="M99" s="80" t="s">
        <v>667</v>
      </c>
      <c r="N99" s="126"/>
    </row>
    <row r="100" spans="1:56" ht="16.5" customHeight="1" x14ac:dyDescent="0.2">
      <c r="B100" s="120"/>
      <c r="C100" s="13" t="s">
        <v>219</v>
      </c>
      <c r="D100" s="13" t="s">
        <v>14</v>
      </c>
      <c r="E100" s="14" t="s">
        <v>696</v>
      </c>
      <c r="F100" s="15" t="s">
        <v>697</v>
      </c>
      <c r="G100" s="16" t="s">
        <v>40</v>
      </c>
      <c r="H100" s="511">
        <v>110</v>
      </c>
      <c r="I100" s="17"/>
      <c r="J100" s="314">
        <f>ROUND(I100*H100,2)</f>
        <v>0</v>
      </c>
      <c r="K100" s="492"/>
      <c r="L100" s="469" t="s">
        <v>611</v>
      </c>
      <c r="M100" s="151" t="s">
        <v>667</v>
      </c>
      <c r="N100" s="168" t="s">
        <v>668</v>
      </c>
    </row>
    <row r="101" spans="1:56" ht="58.5" x14ac:dyDescent="0.2">
      <c r="B101" s="120"/>
      <c r="C101" s="501"/>
      <c r="D101" s="433" t="s">
        <v>21</v>
      </c>
      <c r="E101" s="501"/>
      <c r="F101" s="512" t="s">
        <v>698</v>
      </c>
      <c r="G101" s="501"/>
      <c r="H101" s="501"/>
      <c r="I101" s="402"/>
      <c r="J101" s="501"/>
      <c r="L101" s="510" t="s">
        <v>611</v>
      </c>
      <c r="M101" s="80" t="s">
        <v>667</v>
      </c>
      <c r="N101" s="126"/>
    </row>
    <row r="102" spans="1:56" ht="16.5" customHeight="1" x14ac:dyDescent="0.2">
      <c r="B102" s="120"/>
      <c r="C102" s="13" t="s">
        <v>250</v>
      </c>
      <c r="D102" s="13" t="s">
        <v>14</v>
      </c>
      <c r="E102" s="14" t="s">
        <v>699</v>
      </c>
      <c r="F102" s="15" t="s">
        <v>700</v>
      </c>
      <c r="G102" s="16" t="s">
        <v>40</v>
      </c>
      <c r="H102" s="511">
        <v>344.6</v>
      </c>
      <c r="I102" s="17"/>
      <c r="J102" s="314">
        <f>ROUND(I102*H102,2)</f>
        <v>0</v>
      </c>
      <c r="K102" s="492"/>
      <c r="L102" s="469" t="s">
        <v>611</v>
      </c>
      <c r="M102" s="151" t="s">
        <v>667</v>
      </c>
      <c r="N102" s="168" t="s">
        <v>668</v>
      </c>
    </row>
    <row r="103" spans="1:56" ht="48.75" x14ac:dyDescent="0.2">
      <c r="B103" s="120"/>
      <c r="C103" s="501"/>
      <c r="D103" s="433" t="s">
        <v>21</v>
      </c>
      <c r="E103" s="501"/>
      <c r="F103" s="512" t="s">
        <v>701</v>
      </c>
      <c r="G103" s="501"/>
      <c r="H103" s="501"/>
      <c r="I103" s="402"/>
      <c r="J103" s="501"/>
      <c r="L103" s="510" t="s">
        <v>611</v>
      </c>
      <c r="M103" s="80" t="s">
        <v>667</v>
      </c>
      <c r="N103" s="126"/>
    </row>
    <row r="104" spans="1:56" ht="16.5" customHeight="1" x14ac:dyDescent="0.2">
      <c r="B104" s="120"/>
      <c r="C104" s="13" t="s">
        <v>228</v>
      </c>
      <c r="D104" s="13" t="s">
        <v>14</v>
      </c>
      <c r="E104" s="14" t="s">
        <v>702</v>
      </c>
      <c r="F104" s="15" t="s">
        <v>703</v>
      </c>
      <c r="G104" s="16" t="s">
        <v>40</v>
      </c>
      <c r="H104" s="511">
        <v>90.75</v>
      </c>
      <c r="I104" s="17"/>
      <c r="J104" s="314">
        <f>ROUND(I104*H104,2)</f>
        <v>0</v>
      </c>
      <c r="K104" s="492"/>
      <c r="L104" s="469" t="s">
        <v>611</v>
      </c>
      <c r="M104" s="151" t="s">
        <v>667</v>
      </c>
      <c r="N104" s="168" t="s">
        <v>668</v>
      </c>
    </row>
    <row r="105" spans="1:56" ht="48.75" x14ac:dyDescent="0.2">
      <c r="A105" s="514"/>
      <c r="B105" s="120"/>
      <c r="C105" s="501"/>
      <c r="D105" s="433" t="s">
        <v>21</v>
      </c>
      <c r="E105" s="501"/>
      <c r="F105" s="512" t="s">
        <v>704</v>
      </c>
      <c r="G105" s="501"/>
      <c r="H105" s="501"/>
      <c r="I105" s="402"/>
      <c r="J105" s="501"/>
      <c r="L105" s="510" t="s">
        <v>611</v>
      </c>
      <c r="M105" s="80" t="s">
        <v>667</v>
      </c>
      <c r="N105" s="126"/>
    </row>
    <row r="106" spans="1:56" ht="24" x14ac:dyDescent="0.2">
      <c r="B106" s="120"/>
      <c r="C106" s="13" t="s">
        <v>705</v>
      </c>
      <c r="D106" s="13" t="s">
        <v>14</v>
      </c>
      <c r="E106" s="14" t="s">
        <v>706</v>
      </c>
      <c r="F106" s="15" t="s">
        <v>707</v>
      </c>
      <c r="G106" s="16" t="s">
        <v>671</v>
      </c>
      <c r="H106" s="511">
        <v>1</v>
      </c>
      <c r="I106" s="17"/>
      <c r="J106" s="314">
        <f>ROUND(I106*H106,2)</f>
        <v>0</v>
      </c>
      <c r="K106" s="492"/>
      <c r="L106" s="469" t="s">
        <v>611</v>
      </c>
      <c r="M106" s="151" t="s">
        <v>667</v>
      </c>
      <c r="N106" s="168" t="s">
        <v>668</v>
      </c>
    </row>
    <row r="107" spans="1:56" ht="68.25" x14ac:dyDescent="0.2">
      <c r="B107" s="120"/>
      <c r="C107" s="501"/>
      <c r="D107" s="433" t="s">
        <v>21</v>
      </c>
      <c r="E107" s="501"/>
      <c r="F107" s="512" t="s">
        <v>708</v>
      </c>
      <c r="G107" s="501"/>
      <c r="H107" s="501"/>
      <c r="I107" s="100"/>
      <c r="J107" s="501"/>
      <c r="L107" s="510" t="s">
        <v>611</v>
      </c>
      <c r="M107" s="80" t="s">
        <v>667</v>
      </c>
      <c r="N107" s="126"/>
    </row>
    <row r="108" spans="1:56" ht="12" thickBot="1" x14ac:dyDescent="0.25">
      <c r="B108" s="120"/>
      <c r="C108" s="65"/>
      <c r="D108" s="65"/>
      <c r="E108" s="65"/>
      <c r="F108" s="65"/>
      <c r="G108" s="65"/>
      <c r="H108" s="65"/>
      <c r="I108" s="100"/>
      <c r="J108" s="65"/>
      <c r="N108" s="126"/>
    </row>
    <row r="109" spans="1:56" ht="12" customHeight="1" x14ac:dyDescent="0.2">
      <c r="B109" s="101"/>
      <c r="C109" s="103"/>
      <c r="D109" s="102" t="s">
        <v>5</v>
      </c>
      <c r="E109" s="103"/>
      <c r="F109" s="103"/>
      <c r="G109" s="103"/>
      <c r="H109" s="103"/>
      <c r="I109" s="104"/>
      <c r="J109" s="103"/>
      <c r="K109" s="103"/>
      <c r="L109" s="103"/>
      <c r="M109" s="103"/>
      <c r="N109" s="105"/>
      <c r="T109" s="1"/>
      <c r="U109" s="1"/>
      <c r="AZ109" s="28" t="s">
        <v>568</v>
      </c>
      <c r="BA109" s="28" t="s">
        <v>569</v>
      </c>
      <c r="BB109" s="28" t="s">
        <v>0</v>
      </c>
      <c r="BC109" s="28" t="s">
        <v>570</v>
      </c>
      <c r="BD109" s="28" t="s">
        <v>219</v>
      </c>
    </row>
    <row r="110" spans="1:56" s="2" customFormat="1" ht="16.5" customHeight="1" x14ac:dyDescent="0.2">
      <c r="A110" s="466"/>
      <c r="B110" s="106"/>
      <c r="C110" s="465"/>
      <c r="D110" s="465"/>
      <c r="E110" s="520" t="s">
        <v>158</v>
      </c>
      <c r="F110" s="516"/>
      <c r="G110" s="516"/>
      <c r="H110" s="516"/>
      <c r="I110" s="82"/>
      <c r="J110" s="465"/>
      <c r="K110" s="65"/>
      <c r="L110" s="65"/>
      <c r="M110" s="65"/>
      <c r="N110" s="126"/>
      <c r="P110" s="1"/>
      <c r="Q110" s="1"/>
      <c r="R110" s="1"/>
      <c r="S110" s="1"/>
      <c r="T110" s="65"/>
      <c r="U110" s="65"/>
      <c r="V110" s="1"/>
      <c r="W110" s="1"/>
      <c r="X110" s="1"/>
      <c r="Y110" s="1"/>
      <c r="Z110" s="466"/>
      <c r="AA110" s="466"/>
      <c r="AB110" s="466"/>
      <c r="AC110" s="466"/>
      <c r="AD110" s="466"/>
      <c r="AE110" s="466"/>
    </row>
    <row r="111" spans="1:56" s="2" customFormat="1" ht="12" customHeight="1" x14ac:dyDescent="0.2">
      <c r="A111" s="466"/>
      <c r="B111" s="106"/>
      <c r="C111" s="465"/>
      <c r="D111" s="83" t="s">
        <v>7</v>
      </c>
      <c r="E111" s="465"/>
      <c r="F111" s="465"/>
      <c r="G111" s="465"/>
      <c r="H111" s="465"/>
      <c r="I111" s="82"/>
      <c r="J111" s="465"/>
      <c r="K111" s="65"/>
      <c r="L111" s="65"/>
      <c r="M111" s="65"/>
      <c r="N111" s="126"/>
      <c r="P111" s="1"/>
      <c r="Q111" s="1"/>
      <c r="R111" s="1"/>
      <c r="S111" s="1"/>
      <c r="T111" s="65"/>
      <c r="U111" s="65"/>
      <c r="V111" s="1"/>
      <c r="W111" s="1"/>
      <c r="X111" s="1"/>
      <c r="Y111" s="1"/>
      <c r="Z111" s="466"/>
      <c r="AA111" s="466"/>
      <c r="AB111" s="466"/>
      <c r="AC111" s="466"/>
      <c r="AD111" s="466"/>
      <c r="AE111" s="466"/>
    </row>
    <row r="112" spans="1:56" s="2" customFormat="1" ht="16.5" customHeight="1" x14ac:dyDescent="0.2">
      <c r="A112" s="466"/>
      <c r="B112" s="106"/>
      <c r="C112" s="465"/>
      <c r="D112" s="465"/>
      <c r="E112" s="521" t="s">
        <v>600</v>
      </c>
      <c r="F112" s="516"/>
      <c r="G112" s="516"/>
      <c r="H112" s="516"/>
      <c r="I112" s="82"/>
      <c r="J112" s="465"/>
      <c r="K112" s="65"/>
      <c r="L112" s="65"/>
      <c r="M112" s="65"/>
      <c r="N112" s="126"/>
      <c r="P112" s="1"/>
      <c r="Q112" s="1"/>
      <c r="R112" s="1"/>
      <c r="S112" s="1"/>
      <c r="T112" s="65"/>
      <c r="U112" s="65"/>
      <c r="V112" s="1"/>
      <c r="W112" s="1"/>
      <c r="X112" s="1"/>
      <c r="Y112" s="1"/>
      <c r="Z112" s="466"/>
      <c r="AA112" s="466"/>
      <c r="AB112" s="466"/>
      <c r="AC112" s="466"/>
      <c r="AD112" s="466"/>
      <c r="AE112" s="466"/>
    </row>
    <row r="113" spans="1:65" s="466" customFormat="1" x14ac:dyDescent="0.2">
      <c r="B113" s="106"/>
      <c r="C113" s="465"/>
      <c r="D113" s="465"/>
      <c r="E113" s="465"/>
      <c r="F113" s="465"/>
      <c r="G113" s="465"/>
      <c r="H113" s="465"/>
      <c r="I113" s="82"/>
      <c r="J113" s="465"/>
      <c r="K113" s="451"/>
      <c r="L113" s="451"/>
      <c r="M113" s="451"/>
      <c r="N113" s="452"/>
      <c r="P113" s="1"/>
      <c r="Q113" s="1"/>
      <c r="R113" s="1"/>
      <c r="S113" s="1"/>
      <c r="T113" s="65"/>
      <c r="U113" s="65"/>
      <c r="V113" s="1"/>
      <c r="W113" s="1"/>
      <c r="X113" s="1"/>
      <c r="Y113" s="1"/>
    </row>
    <row r="114" spans="1:65" s="2" customFormat="1" ht="16.5" customHeight="1" x14ac:dyDescent="0.2">
      <c r="A114" s="466"/>
      <c r="B114" s="108"/>
      <c r="C114" s="477" t="s">
        <v>318</v>
      </c>
      <c r="D114" s="477" t="s">
        <v>40</v>
      </c>
      <c r="E114" s="478" t="s">
        <v>601</v>
      </c>
      <c r="F114" s="471" t="s">
        <v>602</v>
      </c>
      <c r="G114" s="479" t="s">
        <v>20</v>
      </c>
      <c r="H114" s="480">
        <v>12</v>
      </c>
      <c r="I114" s="17"/>
      <c r="J114" s="470">
        <f>ROUND(I114*H114,2)</f>
        <v>0</v>
      </c>
      <c r="K114" s="471" t="s">
        <v>0</v>
      </c>
      <c r="L114" s="469" t="s">
        <v>611</v>
      </c>
      <c r="M114" s="151" t="s">
        <v>612</v>
      </c>
      <c r="N114" s="168" t="s">
        <v>194</v>
      </c>
      <c r="O114" s="1"/>
      <c r="P114" s="1"/>
      <c r="Q114" s="1"/>
      <c r="R114" s="1"/>
      <c r="S114" s="1"/>
      <c r="T114" s="65"/>
      <c r="U114" s="65"/>
      <c r="V114" s="1"/>
      <c r="W114" s="1"/>
      <c r="X114" s="1"/>
      <c r="Y114" s="1"/>
      <c r="Z114" s="466"/>
      <c r="AA114" s="466"/>
      <c r="AB114" s="466"/>
      <c r="AC114" s="466"/>
      <c r="AD114" s="466"/>
      <c r="AE114" s="466"/>
      <c r="AR114" s="325" t="s">
        <v>603</v>
      </c>
      <c r="AT114" s="325" t="s">
        <v>40</v>
      </c>
      <c r="AU114" s="325" t="s">
        <v>219</v>
      </c>
      <c r="AY114" s="8" t="s">
        <v>220</v>
      </c>
      <c r="BE114" s="21">
        <f>IF(N114="základní",J114,0)</f>
        <v>0</v>
      </c>
      <c r="BF114" s="21">
        <f>IF(N114="snížená",J114,0)</f>
        <v>0</v>
      </c>
      <c r="BG114" s="21">
        <f>IF(N114="zákl. přenesená",J114,0)</f>
        <v>0</v>
      </c>
      <c r="BH114" s="21">
        <f>IF(N114="sníž. přenesená",J114,0)</f>
        <v>0</v>
      </c>
      <c r="BI114" s="21">
        <f>IF(N114="nulová",J114,0)</f>
        <v>0</v>
      </c>
      <c r="BJ114" s="8" t="s">
        <v>221</v>
      </c>
      <c r="BK114" s="21">
        <f>ROUND(I114*H114,2)</f>
        <v>0</v>
      </c>
      <c r="BL114" s="8" t="s">
        <v>301</v>
      </c>
      <c r="BM114" s="325" t="s">
        <v>604</v>
      </c>
    </row>
    <row r="115" spans="1:65" s="2" customFormat="1" ht="16.5" customHeight="1" x14ac:dyDescent="0.2">
      <c r="A115" s="466"/>
      <c r="B115" s="108"/>
      <c r="C115" s="477" t="s">
        <v>324</v>
      </c>
      <c r="D115" s="477" t="s">
        <v>40</v>
      </c>
      <c r="E115" s="478" t="s">
        <v>605</v>
      </c>
      <c r="F115" s="471" t="s">
        <v>606</v>
      </c>
      <c r="G115" s="479" t="s">
        <v>20</v>
      </c>
      <c r="H115" s="480">
        <v>12</v>
      </c>
      <c r="I115" s="17"/>
      <c r="J115" s="470">
        <f>ROUND(I115*H115,2)</f>
        <v>0</v>
      </c>
      <c r="K115" s="471" t="s">
        <v>0</v>
      </c>
      <c r="L115" s="469" t="s">
        <v>611</v>
      </c>
      <c r="M115" s="151" t="s">
        <v>612</v>
      </c>
      <c r="N115" s="168" t="s">
        <v>194</v>
      </c>
      <c r="O115" s="1"/>
      <c r="P115" s="1"/>
      <c r="Q115" s="1"/>
      <c r="R115" s="1"/>
      <c r="S115" s="1"/>
      <c r="T115" s="65"/>
      <c r="U115" s="65"/>
      <c r="V115" s="1"/>
      <c r="W115" s="1"/>
      <c r="X115" s="1"/>
      <c r="Y115" s="1"/>
      <c r="Z115" s="466"/>
      <c r="AA115" s="466"/>
      <c r="AB115" s="466"/>
      <c r="AC115" s="466"/>
      <c r="AD115" s="466"/>
      <c r="AE115" s="466"/>
      <c r="AR115" s="325" t="s">
        <v>603</v>
      </c>
      <c r="AT115" s="325" t="s">
        <v>40</v>
      </c>
      <c r="AU115" s="325" t="s">
        <v>219</v>
      </c>
      <c r="AY115" s="8" t="s">
        <v>220</v>
      </c>
      <c r="BE115" s="21">
        <f>IF(N115="základní",J115,0)</f>
        <v>0</v>
      </c>
      <c r="BF115" s="21">
        <f>IF(N115="snížená",J115,0)</f>
        <v>0</v>
      </c>
      <c r="BG115" s="21">
        <f>IF(N115="zákl. přenesená",J115,0)</f>
        <v>0</v>
      </c>
      <c r="BH115" s="21">
        <f>IF(N115="sníž. přenesená",J115,0)</f>
        <v>0</v>
      </c>
      <c r="BI115" s="21">
        <f>IF(N115="nulová",J115,0)</f>
        <v>0</v>
      </c>
      <c r="BJ115" s="8" t="s">
        <v>221</v>
      </c>
      <c r="BK115" s="21">
        <f>ROUND(I115*H115,2)</f>
        <v>0</v>
      </c>
      <c r="BL115" s="8" t="s">
        <v>301</v>
      </c>
      <c r="BM115" s="325" t="s">
        <v>607</v>
      </c>
    </row>
    <row r="116" spans="1:65" s="2" customFormat="1" ht="16.5" customHeight="1" x14ac:dyDescent="0.2">
      <c r="A116" s="466"/>
      <c r="B116" s="108"/>
      <c r="C116" s="477" t="s">
        <v>1</v>
      </c>
      <c r="D116" s="477" t="s">
        <v>40</v>
      </c>
      <c r="E116" s="478" t="s">
        <v>608</v>
      </c>
      <c r="F116" s="471" t="s">
        <v>609</v>
      </c>
      <c r="G116" s="479" t="s">
        <v>15</v>
      </c>
      <c r="H116" s="480">
        <v>1600</v>
      </c>
      <c r="I116" s="17"/>
      <c r="J116" s="470">
        <f>ROUND(I116*H116,2)</f>
        <v>0</v>
      </c>
      <c r="K116" s="471" t="s">
        <v>0</v>
      </c>
      <c r="L116" s="469" t="s">
        <v>611</v>
      </c>
      <c r="M116" s="151" t="s">
        <v>612</v>
      </c>
      <c r="N116" s="168" t="s">
        <v>194</v>
      </c>
      <c r="O116" s="1"/>
      <c r="P116" s="1"/>
      <c r="Q116" s="1"/>
      <c r="R116" s="1"/>
      <c r="S116" s="1"/>
      <c r="T116" s="65"/>
      <c r="U116" s="65"/>
      <c r="V116" s="1"/>
      <c r="W116" s="1"/>
      <c r="X116" s="1"/>
      <c r="Y116" s="1"/>
      <c r="Z116" s="466"/>
      <c r="AA116" s="466"/>
      <c r="AB116" s="466"/>
      <c r="AC116" s="466"/>
      <c r="AD116" s="466"/>
      <c r="AE116" s="466"/>
      <c r="AR116" s="325" t="s">
        <v>603</v>
      </c>
      <c r="AT116" s="325" t="s">
        <v>40</v>
      </c>
      <c r="AU116" s="325" t="s">
        <v>219</v>
      </c>
      <c r="AY116" s="8" t="s">
        <v>220</v>
      </c>
      <c r="BE116" s="21">
        <f>IF(N116="základní",J116,0)</f>
        <v>0</v>
      </c>
      <c r="BF116" s="21">
        <f>IF(N116="snížená",J116,0)</f>
        <v>0</v>
      </c>
      <c r="BG116" s="21">
        <f>IF(N116="zákl. přenesená",J116,0)</f>
        <v>0</v>
      </c>
      <c r="BH116" s="21">
        <f>IF(N116="sníž. přenesená",J116,0)</f>
        <v>0</v>
      </c>
      <c r="BI116" s="21">
        <f>IF(N116="nulová",J116,0)</f>
        <v>0</v>
      </c>
      <c r="BJ116" s="8" t="s">
        <v>221</v>
      </c>
      <c r="BK116" s="21">
        <f>ROUND(I116*H116,2)</f>
        <v>0</v>
      </c>
      <c r="BL116" s="8" t="s">
        <v>301</v>
      </c>
      <c r="BM116" s="325" t="s">
        <v>610</v>
      </c>
    </row>
    <row r="117" spans="1:65" ht="12" thickBot="1" x14ac:dyDescent="0.25">
      <c r="B117" s="122"/>
      <c r="C117" s="123"/>
      <c r="D117" s="123"/>
      <c r="E117" s="123"/>
      <c r="F117" s="123"/>
      <c r="G117" s="123"/>
      <c r="H117" s="123"/>
      <c r="I117" s="124"/>
      <c r="J117" s="123"/>
      <c r="K117" s="123"/>
      <c r="L117" s="123"/>
      <c r="M117" s="123"/>
      <c r="N117" s="125"/>
    </row>
    <row r="118" spans="1:65" ht="12" customHeight="1" x14ac:dyDescent="0.2">
      <c r="B118" s="101"/>
      <c r="C118" s="103"/>
      <c r="D118" s="102" t="s">
        <v>5</v>
      </c>
      <c r="E118" s="103"/>
      <c r="F118" s="103"/>
      <c r="G118" s="103"/>
      <c r="H118" s="103"/>
      <c r="I118" s="104"/>
      <c r="J118" s="103"/>
      <c r="K118" s="103"/>
      <c r="L118" s="103"/>
      <c r="M118" s="103"/>
      <c r="N118" s="105"/>
      <c r="T118" s="1"/>
      <c r="U118" s="1"/>
      <c r="AZ118" s="28" t="s">
        <v>568</v>
      </c>
      <c r="BA118" s="28" t="s">
        <v>569</v>
      </c>
      <c r="BB118" s="28" t="s">
        <v>0</v>
      </c>
      <c r="BC118" s="28" t="s">
        <v>570</v>
      </c>
      <c r="BD118" s="28" t="s">
        <v>219</v>
      </c>
    </row>
    <row r="119" spans="1:65" s="2" customFormat="1" ht="16.5" customHeight="1" x14ac:dyDescent="0.2">
      <c r="A119" s="466"/>
      <c r="B119" s="106"/>
      <c r="C119" s="465"/>
      <c r="D119" s="465"/>
      <c r="E119" s="520" t="s">
        <v>158</v>
      </c>
      <c r="F119" s="516"/>
      <c r="G119" s="516"/>
      <c r="H119" s="516"/>
      <c r="I119" s="82"/>
      <c r="J119" s="465"/>
      <c r="K119" s="65"/>
      <c r="L119" s="65"/>
      <c r="M119" s="65"/>
      <c r="N119" s="126"/>
      <c r="P119" s="1"/>
      <c r="Q119" s="1"/>
      <c r="R119" s="1"/>
      <c r="S119" s="1"/>
      <c r="T119" s="65"/>
      <c r="U119" s="65"/>
      <c r="V119" s="1"/>
      <c r="W119" s="1"/>
      <c r="X119" s="1"/>
      <c r="Y119" s="1"/>
      <c r="Z119" s="466"/>
      <c r="AA119" s="466"/>
      <c r="AB119" s="466"/>
      <c r="AC119" s="466"/>
      <c r="AD119" s="466"/>
      <c r="AE119" s="466"/>
    </row>
    <row r="120" spans="1:65" s="2" customFormat="1" ht="12" customHeight="1" x14ac:dyDescent="0.2">
      <c r="A120" s="466"/>
      <c r="B120" s="106"/>
      <c r="C120" s="465"/>
      <c r="D120" s="83" t="s">
        <v>7</v>
      </c>
      <c r="E120" s="465"/>
      <c r="F120" s="465"/>
      <c r="G120" s="465"/>
      <c r="H120" s="465"/>
      <c r="I120" s="82"/>
      <c r="J120" s="465"/>
      <c r="K120" s="65"/>
      <c r="L120" s="65"/>
      <c r="M120" s="65"/>
      <c r="N120" s="126"/>
      <c r="P120" s="1"/>
      <c r="Q120" s="1"/>
      <c r="R120" s="1"/>
      <c r="S120" s="1"/>
      <c r="T120" s="65"/>
      <c r="U120" s="65"/>
      <c r="V120" s="1"/>
      <c r="W120" s="1"/>
      <c r="X120" s="1"/>
      <c r="Y120" s="1"/>
      <c r="Z120" s="466"/>
      <c r="AA120" s="466"/>
      <c r="AB120" s="466"/>
      <c r="AC120" s="466"/>
      <c r="AD120" s="466"/>
      <c r="AE120" s="466"/>
    </row>
    <row r="121" spans="1:65" s="2" customFormat="1" ht="16.5" customHeight="1" x14ac:dyDescent="0.2">
      <c r="A121" s="466"/>
      <c r="B121" s="106"/>
      <c r="C121" s="465"/>
      <c r="D121" s="465"/>
      <c r="E121" s="519" t="s">
        <v>613</v>
      </c>
      <c r="F121" s="518"/>
      <c r="G121" s="518"/>
      <c r="H121" s="518"/>
      <c r="I121" s="82"/>
      <c r="J121" s="465"/>
      <c r="K121" s="65"/>
      <c r="L121" s="65"/>
      <c r="M121" s="65"/>
      <c r="N121" s="126"/>
      <c r="P121" s="1"/>
      <c r="Q121" s="1"/>
      <c r="R121" s="1"/>
      <c r="S121" s="1"/>
      <c r="T121" s="65"/>
      <c r="U121" s="65"/>
      <c r="V121" s="1"/>
      <c r="W121" s="1"/>
      <c r="X121" s="1"/>
      <c r="Y121" s="1"/>
      <c r="Z121" s="466"/>
      <c r="AA121" s="466"/>
      <c r="AB121" s="466"/>
      <c r="AC121" s="466"/>
      <c r="AD121" s="466"/>
      <c r="AE121" s="466"/>
    </row>
    <row r="122" spans="1:65" x14ac:dyDescent="0.2">
      <c r="B122" s="120"/>
      <c r="C122" s="65"/>
      <c r="D122" s="65"/>
      <c r="E122" s="65"/>
      <c r="F122" s="65"/>
      <c r="G122" s="65"/>
      <c r="H122" s="65"/>
      <c r="I122" s="100"/>
      <c r="J122" s="65"/>
      <c r="N122" s="126"/>
    </row>
    <row r="123" spans="1:65" ht="16.5" customHeight="1" x14ac:dyDescent="0.2">
      <c r="B123" s="120"/>
      <c r="C123" s="472" t="s">
        <v>614</v>
      </c>
      <c r="D123" s="472" t="s">
        <v>40</v>
      </c>
      <c r="E123" s="473" t="s">
        <v>601</v>
      </c>
      <c r="F123" s="474" t="s">
        <v>602</v>
      </c>
      <c r="G123" s="475" t="s">
        <v>20</v>
      </c>
      <c r="H123" s="476">
        <v>18</v>
      </c>
      <c r="I123" s="17"/>
      <c r="J123" s="470">
        <f>ROUND(I123*H123,2)</f>
        <v>0</v>
      </c>
      <c r="K123" s="471" t="s">
        <v>0</v>
      </c>
      <c r="L123" s="469" t="s">
        <v>611</v>
      </c>
      <c r="M123" s="151" t="s">
        <v>612</v>
      </c>
      <c r="N123" s="168" t="s">
        <v>194</v>
      </c>
    </row>
    <row r="124" spans="1:65" ht="16.5" customHeight="1" x14ac:dyDescent="0.2">
      <c r="B124" s="120"/>
      <c r="C124" s="472" t="s">
        <v>477</v>
      </c>
      <c r="D124" s="472" t="s">
        <v>40</v>
      </c>
      <c r="E124" s="473" t="s">
        <v>605</v>
      </c>
      <c r="F124" s="474" t="s">
        <v>606</v>
      </c>
      <c r="G124" s="475" t="s">
        <v>20</v>
      </c>
      <c r="H124" s="476">
        <v>18</v>
      </c>
      <c r="I124" s="17"/>
      <c r="J124" s="470">
        <f>ROUND(I124*H124,2)</f>
        <v>0</v>
      </c>
      <c r="K124" s="471" t="s">
        <v>0</v>
      </c>
      <c r="L124" s="469" t="s">
        <v>611</v>
      </c>
      <c r="M124" s="151" t="s">
        <v>612</v>
      </c>
      <c r="N124" s="168" t="s">
        <v>194</v>
      </c>
    </row>
    <row r="125" spans="1:65" ht="16.5" customHeight="1" x14ac:dyDescent="0.2">
      <c r="B125" s="120"/>
      <c r="C125" s="472" t="s">
        <v>615</v>
      </c>
      <c r="D125" s="472" t="s">
        <v>40</v>
      </c>
      <c r="E125" s="473" t="s">
        <v>608</v>
      </c>
      <c r="F125" s="474" t="s">
        <v>609</v>
      </c>
      <c r="G125" s="475" t="s">
        <v>15</v>
      </c>
      <c r="H125" s="476">
        <v>1800</v>
      </c>
      <c r="I125" s="17"/>
      <c r="J125" s="470">
        <f>ROUND(I125*H125,2)</f>
        <v>0</v>
      </c>
      <c r="K125" s="471" t="s">
        <v>0</v>
      </c>
      <c r="L125" s="469" t="s">
        <v>611</v>
      </c>
      <c r="M125" s="151" t="s">
        <v>612</v>
      </c>
      <c r="N125" s="168" t="s">
        <v>194</v>
      </c>
    </row>
    <row r="126" spans="1:65" ht="12" thickBot="1" x14ac:dyDescent="0.25">
      <c r="B126" s="122"/>
      <c r="C126" s="123"/>
      <c r="D126" s="123"/>
      <c r="E126" s="123"/>
      <c r="F126" s="123"/>
      <c r="G126" s="123"/>
      <c r="H126" s="123"/>
      <c r="I126" s="124"/>
      <c r="J126" s="123"/>
      <c r="K126" s="123"/>
      <c r="L126" s="123"/>
      <c r="M126" s="123"/>
      <c r="N126" s="125"/>
    </row>
    <row r="127" spans="1:65" ht="12" customHeight="1" x14ac:dyDescent="0.2">
      <c r="B127" s="101"/>
      <c r="C127" s="103"/>
      <c r="D127" s="102" t="s">
        <v>5</v>
      </c>
      <c r="E127" s="103"/>
      <c r="F127" s="103"/>
      <c r="G127" s="103"/>
      <c r="H127" s="103"/>
      <c r="I127" s="104"/>
      <c r="J127" s="103"/>
      <c r="K127" s="103"/>
      <c r="L127" s="103"/>
      <c r="M127" s="103"/>
      <c r="N127" s="105"/>
      <c r="T127" s="1"/>
      <c r="U127" s="1"/>
      <c r="AZ127" s="28"/>
      <c r="BA127" s="28"/>
      <c r="BB127" s="28"/>
      <c r="BC127" s="28"/>
      <c r="BD127" s="28"/>
    </row>
    <row r="128" spans="1:65" s="2" customFormat="1" ht="16.5" customHeight="1" x14ac:dyDescent="0.2">
      <c r="A128" s="501"/>
      <c r="B128" s="106"/>
      <c r="C128" s="502"/>
      <c r="D128" s="502"/>
      <c r="E128" s="520" t="s">
        <v>168</v>
      </c>
      <c r="F128" s="516"/>
      <c r="G128" s="516"/>
      <c r="H128" s="516"/>
      <c r="I128" s="82"/>
      <c r="J128" s="502"/>
      <c r="K128" s="65"/>
      <c r="L128" s="65"/>
      <c r="M128" s="65"/>
      <c r="N128" s="126"/>
      <c r="P128" s="1"/>
      <c r="Q128" s="1"/>
      <c r="R128" s="1"/>
      <c r="S128" s="1"/>
      <c r="T128" s="65"/>
      <c r="U128" s="65"/>
      <c r="V128" s="1"/>
      <c r="W128" s="1"/>
      <c r="X128" s="1"/>
      <c r="Y128" s="1"/>
      <c r="Z128" s="501"/>
      <c r="AA128" s="501"/>
      <c r="AB128" s="501"/>
      <c r="AC128" s="501"/>
      <c r="AD128" s="501"/>
      <c r="AE128" s="501"/>
    </row>
    <row r="129" spans="1:56" s="2" customFormat="1" ht="12" customHeight="1" x14ac:dyDescent="0.2">
      <c r="A129" s="501"/>
      <c r="B129" s="106"/>
      <c r="C129" s="502"/>
      <c r="D129" s="83" t="s">
        <v>7</v>
      </c>
      <c r="E129" s="502"/>
      <c r="F129" s="502"/>
      <c r="G129" s="502"/>
      <c r="H129" s="502"/>
      <c r="I129" s="82"/>
      <c r="J129" s="502"/>
      <c r="K129" s="65"/>
      <c r="L129" s="65"/>
      <c r="M129" s="65"/>
      <c r="N129" s="126"/>
      <c r="P129" s="1"/>
      <c r="Q129" s="1"/>
      <c r="R129" s="1"/>
      <c r="S129" s="1"/>
      <c r="T129" s="65"/>
      <c r="U129" s="65"/>
      <c r="V129" s="1"/>
      <c r="W129" s="1"/>
      <c r="X129" s="1"/>
      <c r="Y129" s="1"/>
      <c r="Z129" s="501"/>
      <c r="AA129" s="501"/>
      <c r="AB129" s="501"/>
      <c r="AC129" s="501"/>
      <c r="AD129" s="501"/>
      <c r="AE129" s="501"/>
    </row>
    <row r="130" spans="1:56" s="2" customFormat="1" ht="16.5" customHeight="1" x14ac:dyDescent="0.2">
      <c r="A130" s="501"/>
      <c r="B130" s="106"/>
      <c r="C130" s="502"/>
      <c r="D130" s="502"/>
      <c r="E130" s="515" t="s">
        <v>709</v>
      </c>
      <c r="F130" s="516"/>
      <c r="G130" s="516"/>
      <c r="H130" s="516"/>
      <c r="I130" s="82"/>
      <c r="J130" s="502"/>
      <c r="K130" s="65"/>
      <c r="L130" s="65"/>
      <c r="M130" s="65"/>
      <c r="N130" s="126"/>
      <c r="P130" s="1"/>
      <c r="Q130" s="1"/>
      <c r="R130" s="1"/>
      <c r="S130" s="1"/>
      <c r="T130" s="65"/>
      <c r="U130" s="65"/>
      <c r="V130" s="1"/>
      <c r="W130" s="1"/>
      <c r="X130" s="1"/>
      <c r="Y130" s="1"/>
      <c r="Z130" s="501"/>
      <c r="AA130" s="501"/>
      <c r="AB130" s="501"/>
      <c r="AC130" s="501"/>
      <c r="AD130" s="501"/>
      <c r="AE130" s="501"/>
    </row>
    <row r="131" spans="1:56" x14ac:dyDescent="0.2">
      <c r="B131" s="120"/>
      <c r="C131" s="65"/>
      <c r="D131" s="65"/>
      <c r="E131" s="65"/>
      <c r="F131" s="65"/>
      <c r="G131" s="65"/>
      <c r="H131" s="65"/>
      <c r="I131" s="100"/>
      <c r="J131" s="65"/>
      <c r="N131" s="126"/>
    </row>
    <row r="132" spans="1:56" ht="16.5" customHeight="1" x14ac:dyDescent="0.2">
      <c r="B132" s="120"/>
      <c r="C132" s="13" t="s">
        <v>313</v>
      </c>
      <c r="D132" s="13" t="s">
        <v>14</v>
      </c>
      <c r="E132" s="14" t="s">
        <v>710</v>
      </c>
      <c r="F132" s="15" t="s">
        <v>711</v>
      </c>
      <c r="G132" s="16" t="s">
        <v>40</v>
      </c>
      <c r="H132" s="511">
        <v>768.83</v>
      </c>
      <c r="I132" s="17"/>
      <c r="J132" s="314">
        <f>ROUND(I132*H132,2)</f>
        <v>0</v>
      </c>
      <c r="K132" s="492"/>
      <c r="L132" s="469" t="s">
        <v>611</v>
      </c>
      <c r="M132" s="151" t="s">
        <v>667</v>
      </c>
      <c r="N132" s="168" t="s">
        <v>668</v>
      </c>
    </row>
    <row r="133" spans="1:56" ht="87.75" x14ac:dyDescent="0.2">
      <c r="B133" s="120"/>
      <c r="C133" s="501"/>
      <c r="D133" s="433" t="s">
        <v>21</v>
      </c>
      <c r="E133" s="501"/>
      <c r="F133" s="512" t="s">
        <v>712</v>
      </c>
      <c r="G133" s="501"/>
      <c r="H133" s="501"/>
      <c r="I133" s="100"/>
      <c r="J133" s="501"/>
      <c r="L133" s="510" t="s">
        <v>611</v>
      </c>
      <c r="M133" s="80" t="s">
        <v>667</v>
      </c>
      <c r="N133" s="126"/>
    </row>
    <row r="134" spans="1:56" ht="24" x14ac:dyDescent="0.2">
      <c r="B134" s="120"/>
      <c r="C134" s="13" t="s">
        <v>318</v>
      </c>
      <c r="D134" s="13" t="s">
        <v>14</v>
      </c>
      <c r="E134" s="14" t="s">
        <v>713</v>
      </c>
      <c r="F134" s="15" t="s">
        <v>714</v>
      </c>
      <c r="G134" s="16" t="s">
        <v>40</v>
      </c>
      <c r="H134" s="511">
        <v>52.9</v>
      </c>
      <c r="I134" s="17"/>
      <c r="J134" s="314">
        <f>ROUND(I134*H134,2)</f>
        <v>0</v>
      </c>
      <c r="K134" s="492"/>
      <c r="L134" s="469" t="s">
        <v>611</v>
      </c>
      <c r="M134" s="151" t="s">
        <v>667</v>
      </c>
      <c r="N134" s="168" t="s">
        <v>668</v>
      </c>
    </row>
    <row r="135" spans="1:56" ht="68.25" x14ac:dyDescent="0.2">
      <c r="B135" s="120"/>
      <c r="C135" s="501"/>
      <c r="D135" s="433" t="s">
        <v>21</v>
      </c>
      <c r="E135" s="501"/>
      <c r="F135" s="512" t="s">
        <v>715</v>
      </c>
      <c r="G135" s="501"/>
      <c r="H135" s="501"/>
      <c r="I135" s="100"/>
      <c r="J135" s="501"/>
      <c r="L135" s="510" t="s">
        <v>611</v>
      </c>
      <c r="M135" s="80" t="s">
        <v>667</v>
      </c>
      <c r="N135" s="126"/>
    </row>
    <row r="136" spans="1:56" ht="16.5" customHeight="1" x14ac:dyDescent="0.2">
      <c r="B136" s="120"/>
      <c r="C136" s="13" t="s">
        <v>716</v>
      </c>
      <c r="D136" s="13" t="s">
        <v>14</v>
      </c>
      <c r="E136" s="14" t="s">
        <v>706</v>
      </c>
      <c r="F136" s="15" t="s">
        <v>717</v>
      </c>
      <c r="G136" s="16" t="s">
        <v>671</v>
      </c>
      <c r="H136" s="511">
        <v>4</v>
      </c>
      <c r="I136" s="17"/>
      <c r="J136" s="314">
        <f>ROUND(I136*H136,2)</f>
        <v>0</v>
      </c>
      <c r="K136" s="492"/>
      <c r="L136" s="469" t="s">
        <v>611</v>
      </c>
      <c r="M136" s="151" t="s">
        <v>667</v>
      </c>
      <c r="N136" s="168" t="s">
        <v>668</v>
      </c>
    </row>
    <row r="137" spans="1:56" ht="78" x14ac:dyDescent="0.2">
      <c r="B137" s="120"/>
      <c r="C137" s="501"/>
      <c r="D137" s="433" t="s">
        <v>21</v>
      </c>
      <c r="E137" s="501"/>
      <c r="F137" s="512" t="s">
        <v>718</v>
      </c>
      <c r="G137" s="501"/>
      <c r="H137" s="501"/>
      <c r="I137" s="100"/>
      <c r="J137" s="501"/>
      <c r="L137" s="510" t="s">
        <v>611</v>
      </c>
      <c r="M137" s="80" t="s">
        <v>667</v>
      </c>
      <c r="N137" s="126"/>
    </row>
    <row r="138" spans="1:56" ht="36" x14ac:dyDescent="0.2">
      <c r="B138" s="120"/>
      <c r="C138" s="13" t="s">
        <v>614</v>
      </c>
      <c r="D138" s="13" t="s">
        <v>14</v>
      </c>
      <c r="E138" s="14" t="s">
        <v>669</v>
      </c>
      <c r="F138" s="15" t="s">
        <v>670</v>
      </c>
      <c r="G138" s="16" t="s">
        <v>671</v>
      </c>
      <c r="H138" s="511">
        <v>5</v>
      </c>
      <c r="I138" s="17"/>
      <c r="J138" s="314">
        <f>ROUND(I138*H138,2)</f>
        <v>0</v>
      </c>
      <c r="K138" s="492"/>
      <c r="L138" s="469" t="s">
        <v>611</v>
      </c>
      <c r="M138" s="151" t="s">
        <v>667</v>
      </c>
      <c r="N138" s="168" t="s">
        <v>668</v>
      </c>
    </row>
    <row r="139" spans="1:56" ht="97.5" x14ac:dyDescent="0.2">
      <c r="B139" s="120"/>
      <c r="C139" s="501"/>
      <c r="D139" s="433" t="s">
        <v>21</v>
      </c>
      <c r="E139" s="501"/>
      <c r="F139" s="512" t="s">
        <v>672</v>
      </c>
      <c r="G139" s="501"/>
      <c r="H139" s="501"/>
      <c r="I139" s="100"/>
      <c r="J139" s="501"/>
      <c r="L139" s="510" t="s">
        <v>611</v>
      </c>
      <c r="M139" s="80" t="s">
        <v>667</v>
      </c>
      <c r="N139" s="126"/>
    </row>
    <row r="140" spans="1:56" ht="12" thickBot="1" x14ac:dyDescent="0.25">
      <c r="B140" s="120"/>
      <c r="C140" s="65"/>
      <c r="D140" s="65"/>
      <c r="E140" s="65"/>
      <c r="F140" s="65"/>
      <c r="G140" s="65"/>
      <c r="H140" s="65"/>
      <c r="I140" s="100"/>
      <c r="J140" s="65"/>
      <c r="N140" s="126"/>
    </row>
    <row r="141" spans="1:56" ht="12" customHeight="1" x14ac:dyDescent="0.2">
      <c r="B141" s="101"/>
      <c r="C141" s="103"/>
      <c r="D141" s="102" t="s">
        <v>5</v>
      </c>
      <c r="E141" s="103"/>
      <c r="F141" s="103"/>
      <c r="G141" s="103"/>
      <c r="H141" s="103"/>
      <c r="I141" s="104"/>
      <c r="J141" s="103"/>
      <c r="K141" s="103"/>
      <c r="L141" s="103"/>
      <c r="M141" s="103"/>
      <c r="N141" s="105"/>
      <c r="T141" s="1"/>
      <c r="U141" s="1"/>
      <c r="AZ141" s="28"/>
      <c r="BA141" s="28"/>
      <c r="BB141" s="28"/>
      <c r="BC141" s="28"/>
      <c r="BD141" s="28"/>
    </row>
    <row r="142" spans="1:56" s="2" customFormat="1" ht="16.5" customHeight="1" x14ac:dyDescent="0.2">
      <c r="A142" s="468"/>
      <c r="B142" s="106"/>
      <c r="C142" s="467"/>
      <c r="D142" s="467"/>
      <c r="E142" s="520" t="s">
        <v>168</v>
      </c>
      <c r="F142" s="516"/>
      <c r="G142" s="516"/>
      <c r="H142" s="516"/>
      <c r="I142" s="82"/>
      <c r="J142" s="467"/>
      <c r="K142" s="65"/>
      <c r="L142" s="65"/>
      <c r="M142" s="65"/>
      <c r="N142" s="126"/>
      <c r="P142" s="1"/>
      <c r="Q142" s="1"/>
      <c r="R142" s="1"/>
      <c r="S142" s="1"/>
      <c r="T142" s="65"/>
      <c r="U142" s="65"/>
      <c r="V142" s="1"/>
      <c r="W142" s="1"/>
      <c r="X142" s="1"/>
      <c r="Y142" s="1"/>
      <c r="Z142" s="468"/>
      <c r="AA142" s="468"/>
      <c r="AB142" s="468"/>
      <c r="AC142" s="468"/>
      <c r="AD142" s="468"/>
      <c r="AE142" s="468"/>
    </row>
    <row r="143" spans="1:56" s="2" customFormat="1" ht="12" customHeight="1" x14ac:dyDescent="0.2">
      <c r="A143" s="468"/>
      <c r="B143" s="106"/>
      <c r="C143" s="467"/>
      <c r="D143" s="83" t="s">
        <v>7</v>
      </c>
      <c r="E143" s="467"/>
      <c r="F143" s="467"/>
      <c r="G143" s="467"/>
      <c r="H143" s="467"/>
      <c r="I143" s="82"/>
      <c r="J143" s="467"/>
      <c r="K143" s="65"/>
      <c r="L143" s="65"/>
      <c r="M143" s="65"/>
      <c r="N143" s="126"/>
      <c r="P143" s="1"/>
      <c r="Q143" s="1"/>
      <c r="R143" s="1"/>
      <c r="S143" s="1"/>
      <c r="T143" s="65"/>
      <c r="U143" s="65"/>
      <c r="V143" s="1"/>
      <c r="W143" s="1"/>
      <c r="X143" s="1"/>
      <c r="Y143" s="1"/>
      <c r="Z143" s="468"/>
      <c r="AA143" s="468"/>
      <c r="AB143" s="468"/>
      <c r="AC143" s="468"/>
      <c r="AD143" s="468"/>
      <c r="AE143" s="468"/>
    </row>
    <row r="144" spans="1:56" s="2" customFormat="1" ht="16.5" customHeight="1" x14ac:dyDescent="0.2">
      <c r="A144" s="468"/>
      <c r="B144" s="106"/>
      <c r="C144" s="467"/>
      <c r="D144" s="467"/>
      <c r="E144" s="515" t="s">
        <v>653</v>
      </c>
      <c r="F144" s="516"/>
      <c r="G144" s="516"/>
      <c r="H144" s="516"/>
      <c r="I144" s="82"/>
      <c r="J144" s="467"/>
      <c r="K144" s="65"/>
      <c r="L144" s="65"/>
      <c r="M144" s="65"/>
      <c r="N144" s="126"/>
      <c r="P144" s="1"/>
      <c r="Q144" s="1"/>
      <c r="R144" s="1"/>
      <c r="S144" s="1"/>
      <c r="T144" s="65"/>
      <c r="U144" s="65"/>
      <c r="V144" s="1"/>
      <c r="W144" s="1"/>
      <c r="X144" s="1"/>
      <c r="Y144" s="1"/>
      <c r="Z144" s="468"/>
      <c r="AA144" s="468"/>
      <c r="AB144" s="468"/>
      <c r="AC144" s="468"/>
      <c r="AD144" s="468"/>
      <c r="AE144" s="468"/>
    </row>
    <row r="145" spans="1:65" x14ac:dyDescent="0.2">
      <c r="B145" s="120"/>
      <c r="C145" s="65"/>
      <c r="D145" s="65"/>
      <c r="E145" s="65"/>
      <c r="F145" s="65"/>
      <c r="G145" s="65"/>
      <c r="H145" s="65"/>
      <c r="I145" s="100"/>
      <c r="J145" s="65"/>
      <c r="N145" s="126"/>
    </row>
    <row r="146" spans="1:65" s="2" customFormat="1" ht="16.5" customHeight="1" x14ac:dyDescent="0.2">
      <c r="A146" s="468"/>
      <c r="B146" s="108"/>
      <c r="C146" s="310" t="s">
        <v>439</v>
      </c>
      <c r="D146" s="310" t="s">
        <v>14</v>
      </c>
      <c r="E146" s="504" t="s">
        <v>654</v>
      </c>
      <c r="F146" s="505" t="s">
        <v>655</v>
      </c>
      <c r="G146" s="324" t="s">
        <v>656</v>
      </c>
      <c r="H146" s="503">
        <v>593.6</v>
      </c>
      <c r="I146" s="313"/>
      <c r="J146" s="314">
        <f>ROUND(I146*H146,2)</f>
        <v>0</v>
      </c>
      <c r="K146" s="312" t="s">
        <v>657</v>
      </c>
      <c r="L146" s="469" t="s">
        <v>611</v>
      </c>
      <c r="M146" s="151" t="s">
        <v>658</v>
      </c>
      <c r="N146" s="168" t="s">
        <v>518</v>
      </c>
      <c r="O146" s="467"/>
      <c r="P146" s="1"/>
      <c r="Q146" s="1"/>
      <c r="R146" s="1"/>
      <c r="S146" s="1"/>
      <c r="T146" s="65"/>
      <c r="U146" s="65"/>
      <c r="V146" s="1"/>
      <c r="W146" s="468"/>
      <c r="X146" s="468"/>
      <c r="Y146" s="468"/>
      <c r="Z146" s="468"/>
      <c r="AA146" s="468"/>
      <c r="AB146" s="468"/>
      <c r="AC146" s="468"/>
      <c r="AD146" s="468"/>
      <c r="AE146" s="468"/>
      <c r="AR146" s="325" t="s">
        <v>228</v>
      </c>
      <c r="AT146" s="325" t="s">
        <v>14</v>
      </c>
      <c r="AU146" s="325" t="s">
        <v>219</v>
      </c>
      <c r="AY146" s="8" t="s">
        <v>220</v>
      </c>
      <c r="BE146" s="21">
        <f>IF(N146="základní",J146,0)</f>
        <v>0</v>
      </c>
      <c r="BF146" s="21">
        <f>IF(N146="snížená",J146,0)</f>
        <v>0</v>
      </c>
      <c r="BG146" s="21">
        <f>IF(N146="zákl. přenesená",J146,0)</f>
        <v>0</v>
      </c>
      <c r="BH146" s="21">
        <f>IF(N146="sníž. přenesená",J146,0)</f>
        <v>0</v>
      </c>
      <c r="BI146" s="21">
        <f>IF(N146="nulová",J146,0)</f>
        <v>0</v>
      </c>
      <c r="BJ146" s="8" t="s">
        <v>221</v>
      </c>
      <c r="BK146" s="21">
        <f>ROUND(I146*H146,2)</f>
        <v>0</v>
      </c>
      <c r="BL146" s="8" t="s">
        <v>228</v>
      </c>
      <c r="BM146" s="325" t="s">
        <v>65</v>
      </c>
    </row>
    <row r="147" spans="1:65" ht="12" thickBot="1" x14ac:dyDescent="0.25">
      <c r="B147" s="122"/>
      <c r="C147" s="123"/>
      <c r="D147" s="123"/>
      <c r="E147" s="123"/>
      <c r="F147" s="123"/>
      <c r="G147" s="123"/>
      <c r="H147" s="123"/>
      <c r="I147" s="124"/>
      <c r="J147" s="123"/>
      <c r="K147" s="123"/>
      <c r="L147" s="123"/>
      <c r="M147" s="123"/>
      <c r="N147" s="125"/>
    </row>
  </sheetData>
  <mergeCells count="24">
    <mergeCell ref="E24:H24"/>
    <mergeCell ref="E54:H54"/>
    <mergeCell ref="E4:H4"/>
    <mergeCell ref="E6:H6"/>
    <mergeCell ref="E142:H142"/>
    <mergeCell ref="E144:H144"/>
    <mergeCell ref="E112:H112"/>
    <mergeCell ref="E119:H119"/>
    <mergeCell ref="E121:H121"/>
    <mergeCell ref="E13:H13"/>
    <mergeCell ref="E15:H15"/>
    <mergeCell ref="E70:H70"/>
    <mergeCell ref="E72:H72"/>
    <mergeCell ref="E85:H85"/>
    <mergeCell ref="E87:H87"/>
    <mergeCell ref="E110:H110"/>
    <mergeCell ref="D22:G22"/>
    <mergeCell ref="E130:H130"/>
    <mergeCell ref="E38:H38"/>
    <mergeCell ref="E40:H40"/>
    <mergeCell ref="E94:H94"/>
    <mergeCell ref="E96:H96"/>
    <mergeCell ref="E128:H128"/>
    <mergeCell ref="E52:H52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M187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386"/>
      <c r="B4" s="106"/>
      <c r="C4" s="385"/>
      <c r="D4" s="385"/>
      <c r="E4" s="520" t="s">
        <v>43</v>
      </c>
      <c r="F4" s="520"/>
      <c r="G4" s="520"/>
      <c r="H4" s="520"/>
      <c r="I4" s="82"/>
      <c r="J4" s="385"/>
      <c r="K4" s="385"/>
      <c r="L4" s="51"/>
      <c r="M4" s="159"/>
      <c r="N4" s="118"/>
      <c r="S4" s="386"/>
      <c r="T4" s="385"/>
      <c r="U4" s="385"/>
      <c r="V4" s="386"/>
      <c r="W4" s="386"/>
      <c r="X4" s="386"/>
      <c r="Y4" s="386"/>
      <c r="Z4" s="386"/>
      <c r="AA4" s="386"/>
      <c r="AB4" s="386"/>
      <c r="AC4" s="386"/>
      <c r="AD4" s="386"/>
      <c r="AE4" s="386"/>
    </row>
    <row r="5" spans="1:65" s="2" customFormat="1" ht="12" customHeight="1" x14ac:dyDescent="0.2">
      <c r="A5" s="386"/>
      <c r="B5" s="106"/>
      <c r="C5" s="385"/>
      <c r="D5" s="83" t="s">
        <v>7</v>
      </c>
      <c r="E5" s="385"/>
      <c r="F5" s="385"/>
      <c r="G5" s="385"/>
      <c r="H5" s="385"/>
      <c r="I5" s="82"/>
      <c r="J5" s="385"/>
      <c r="K5" s="385"/>
      <c r="L5" s="51"/>
      <c r="M5" s="159"/>
      <c r="N5" s="118"/>
      <c r="S5" s="386"/>
      <c r="T5" s="385"/>
      <c r="U5" s="385"/>
      <c r="V5" s="386"/>
      <c r="W5" s="386"/>
      <c r="X5" s="386"/>
      <c r="Y5" s="386"/>
      <c r="Z5" s="386"/>
      <c r="AA5" s="386"/>
      <c r="AB5" s="386"/>
      <c r="AC5" s="386"/>
      <c r="AD5" s="386"/>
      <c r="AE5" s="386"/>
    </row>
    <row r="6" spans="1:65" s="2" customFormat="1" ht="16.5" customHeight="1" x14ac:dyDescent="0.2">
      <c r="A6" s="386"/>
      <c r="B6" s="106"/>
      <c r="C6" s="385"/>
      <c r="D6" s="385"/>
      <c r="E6" s="515" t="s">
        <v>44</v>
      </c>
      <c r="F6" s="516"/>
      <c r="G6" s="516"/>
      <c r="H6" s="516"/>
      <c r="I6" s="82"/>
      <c r="J6" s="385"/>
      <c r="K6" s="385"/>
      <c r="L6" s="51"/>
      <c r="M6" s="159"/>
      <c r="N6" s="118"/>
      <c r="S6" s="386"/>
      <c r="T6" s="385"/>
      <c r="U6" s="385"/>
      <c r="V6" s="386"/>
      <c r="W6" s="386"/>
      <c r="X6" s="386"/>
      <c r="Y6" s="386"/>
      <c r="Z6" s="386"/>
      <c r="AA6" s="386"/>
      <c r="AB6" s="386"/>
      <c r="AC6" s="386"/>
      <c r="AD6" s="386"/>
      <c r="AE6" s="386"/>
    </row>
    <row r="7" spans="1:65" s="386" customFormat="1" x14ac:dyDescent="0.2">
      <c r="B7" s="106"/>
      <c r="C7" s="385"/>
      <c r="D7" s="385"/>
      <c r="E7" s="414"/>
      <c r="F7" s="385"/>
      <c r="G7" s="385"/>
      <c r="H7" s="385"/>
      <c r="I7" s="82"/>
      <c r="J7" s="385"/>
      <c r="K7" s="385"/>
      <c r="L7" s="385"/>
      <c r="M7" s="159"/>
      <c r="N7" s="118"/>
      <c r="O7" s="2"/>
      <c r="P7" s="2"/>
      <c r="Q7" s="2"/>
      <c r="R7" s="2"/>
      <c r="T7" s="385"/>
      <c r="U7" s="385"/>
    </row>
    <row r="8" spans="1:65" s="386" customFormat="1" ht="24" x14ac:dyDescent="0.2">
      <c r="B8" s="106"/>
      <c r="C8" s="395" t="s">
        <v>514</v>
      </c>
      <c r="D8" s="395" t="s">
        <v>40</v>
      </c>
      <c r="E8" s="422" t="s">
        <v>515</v>
      </c>
      <c r="F8" s="421" t="s">
        <v>516</v>
      </c>
      <c r="G8" s="398" t="s">
        <v>19</v>
      </c>
      <c r="H8" s="399">
        <v>1827.075</v>
      </c>
      <c r="I8" s="400"/>
      <c r="J8" s="401">
        <f>ROUND(I8*H8,2)</f>
        <v>0</v>
      </c>
      <c r="K8" s="397" t="s">
        <v>16</v>
      </c>
      <c r="L8" s="327" t="s">
        <v>453</v>
      </c>
      <c r="M8" s="151" t="s">
        <v>517</v>
      </c>
      <c r="N8" s="168" t="s">
        <v>518</v>
      </c>
      <c r="O8" s="2"/>
      <c r="P8" s="2"/>
      <c r="Q8" s="2"/>
      <c r="R8" s="2"/>
      <c r="T8" s="385"/>
      <c r="U8" s="385"/>
    </row>
    <row r="9" spans="1:65" s="386" customFormat="1" x14ac:dyDescent="0.2">
      <c r="B9" s="317"/>
      <c r="C9" s="318"/>
      <c r="D9" s="318"/>
      <c r="E9" s="420"/>
      <c r="F9" s="318"/>
      <c r="G9" s="318"/>
      <c r="H9" s="318"/>
      <c r="I9" s="320"/>
      <c r="J9" s="318"/>
      <c r="K9" s="318"/>
      <c r="L9" s="318"/>
      <c r="M9" s="160"/>
      <c r="N9" s="155"/>
      <c r="O9" s="2"/>
      <c r="P9" s="2"/>
      <c r="Q9" s="2"/>
      <c r="R9" s="2"/>
      <c r="T9" s="385"/>
      <c r="U9" s="385"/>
    </row>
    <row r="10" spans="1:65" s="386" customFormat="1" x14ac:dyDescent="0.2">
      <c r="B10" s="106"/>
      <c r="C10" s="385"/>
      <c r="D10" s="385"/>
      <c r="E10" s="414"/>
      <c r="F10" s="385"/>
      <c r="G10" s="385"/>
      <c r="H10" s="385"/>
      <c r="I10" s="82"/>
      <c r="J10" s="385"/>
      <c r="K10" s="385"/>
      <c r="L10" s="385"/>
      <c r="M10" s="159"/>
      <c r="N10" s="118"/>
      <c r="O10" s="2"/>
      <c r="P10" s="2"/>
      <c r="Q10" s="2"/>
      <c r="R10" s="2"/>
      <c r="T10" s="385"/>
      <c r="U10" s="385"/>
    </row>
    <row r="11" spans="1:65" s="2" customFormat="1" ht="21.75" customHeight="1" x14ac:dyDescent="0.2">
      <c r="A11" s="386"/>
      <c r="B11" s="108"/>
      <c r="C11" s="13" t="s">
        <v>502</v>
      </c>
      <c r="D11" s="13" t="s">
        <v>14</v>
      </c>
      <c r="E11" s="14" t="s">
        <v>486</v>
      </c>
      <c r="F11" s="15" t="s">
        <v>487</v>
      </c>
      <c r="G11" s="16" t="s">
        <v>24</v>
      </c>
      <c r="H11" s="337">
        <v>9.234</v>
      </c>
      <c r="I11" s="17"/>
      <c r="J11" s="18">
        <f>ROUND(I11*H11,2)</f>
        <v>0</v>
      </c>
      <c r="K11" s="15" t="s">
        <v>16</v>
      </c>
      <c r="L11" s="327" t="s">
        <v>453</v>
      </c>
      <c r="M11" s="151" t="s">
        <v>501</v>
      </c>
      <c r="N11" s="168" t="s">
        <v>193</v>
      </c>
      <c r="S11" s="386"/>
      <c r="T11" s="385"/>
      <c r="U11" s="385"/>
      <c r="V11" s="386"/>
      <c r="W11" s="386"/>
      <c r="X11" s="386"/>
      <c r="Y11" s="386"/>
      <c r="Z11" s="386"/>
      <c r="AA11" s="386"/>
      <c r="AB11" s="386"/>
      <c r="AC11" s="386"/>
      <c r="AD11" s="386"/>
      <c r="AE11" s="386"/>
      <c r="AR11" s="20" t="s">
        <v>218</v>
      </c>
      <c r="AT11" s="20" t="s">
        <v>14</v>
      </c>
      <c r="AU11" s="20" t="s">
        <v>219</v>
      </c>
      <c r="AY11" s="8" t="s">
        <v>220</v>
      </c>
      <c r="BE11" s="21">
        <f>IF(N11="základní",J11,0)</f>
        <v>0</v>
      </c>
      <c r="BF11" s="21">
        <f>IF(N11="snížená",J11,0)</f>
        <v>0</v>
      </c>
      <c r="BG11" s="21">
        <f>IF(N11="zákl. přenesená",J11,0)</f>
        <v>0</v>
      </c>
      <c r="BH11" s="21">
        <f>IF(N11="sníž. přenesená",J11,0)</f>
        <v>0</v>
      </c>
      <c r="BI11" s="21">
        <f>IF(N11="nulová",J11,0)</f>
        <v>0</v>
      </c>
      <c r="BJ11" s="8" t="s">
        <v>221</v>
      </c>
      <c r="BK11" s="21">
        <f>ROUND(I11*H11,2)</f>
        <v>0</v>
      </c>
      <c r="BL11" s="8" t="s">
        <v>218</v>
      </c>
      <c r="BM11" s="20" t="s">
        <v>503</v>
      </c>
    </row>
    <row r="12" spans="1:65" s="5" customFormat="1" ht="22.5" x14ac:dyDescent="0.2">
      <c r="B12" s="119"/>
      <c r="C12" s="67"/>
      <c r="D12" s="84" t="s">
        <v>18</v>
      </c>
      <c r="E12" s="127" t="s">
        <v>0</v>
      </c>
      <c r="F12" s="128" t="s">
        <v>45</v>
      </c>
      <c r="G12" s="67"/>
      <c r="H12" s="127" t="s">
        <v>0</v>
      </c>
      <c r="I12" s="129"/>
      <c r="J12" s="67"/>
      <c r="K12" s="67"/>
      <c r="L12" s="330" t="s">
        <v>453</v>
      </c>
      <c r="M12" s="80" t="s">
        <v>501</v>
      </c>
      <c r="N12" s="323"/>
      <c r="O12" s="2"/>
      <c r="P12" s="2"/>
      <c r="Q12" s="2"/>
      <c r="R12" s="2"/>
      <c r="S12" s="386"/>
      <c r="T12" s="385"/>
      <c r="U12" s="385"/>
      <c r="AT12" s="24" t="s">
        <v>18</v>
      </c>
      <c r="AU12" s="24" t="s">
        <v>219</v>
      </c>
      <c r="AV12" s="5" t="s">
        <v>221</v>
      </c>
      <c r="AW12" s="5" t="s">
        <v>224</v>
      </c>
      <c r="AX12" s="5" t="s">
        <v>225</v>
      </c>
      <c r="AY12" s="24" t="s">
        <v>220</v>
      </c>
    </row>
    <row r="13" spans="1:65" s="5" customFormat="1" x14ac:dyDescent="0.2">
      <c r="B13" s="119"/>
      <c r="C13" s="67"/>
      <c r="D13" s="84" t="s">
        <v>18</v>
      </c>
      <c r="E13" s="127" t="s">
        <v>0</v>
      </c>
      <c r="F13" s="128" t="s">
        <v>66</v>
      </c>
      <c r="G13" s="67"/>
      <c r="H13" s="127" t="s">
        <v>0</v>
      </c>
      <c r="I13" s="129"/>
      <c r="J13" s="67"/>
      <c r="K13" s="67"/>
      <c r="L13" s="330" t="s">
        <v>453</v>
      </c>
      <c r="M13" s="80" t="s">
        <v>501</v>
      </c>
      <c r="N13" s="118"/>
      <c r="O13" s="2"/>
      <c r="P13" s="2"/>
      <c r="Q13" s="2"/>
      <c r="R13" s="2"/>
      <c r="S13" s="386"/>
      <c r="T13" s="385"/>
      <c r="U13" s="385"/>
      <c r="AT13" s="24" t="s">
        <v>18</v>
      </c>
      <c r="AU13" s="24" t="s">
        <v>219</v>
      </c>
      <c r="AV13" s="5" t="s">
        <v>221</v>
      </c>
      <c r="AW13" s="5" t="s">
        <v>224</v>
      </c>
      <c r="AX13" s="5" t="s">
        <v>225</v>
      </c>
      <c r="AY13" s="24" t="s">
        <v>220</v>
      </c>
    </row>
    <row r="14" spans="1:65" s="5" customFormat="1" x14ac:dyDescent="0.2">
      <c r="B14" s="119"/>
      <c r="C14" s="67"/>
      <c r="D14" s="84" t="s">
        <v>18</v>
      </c>
      <c r="E14" s="127" t="s">
        <v>0</v>
      </c>
      <c r="F14" s="128" t="s">
        <v>46</v>
      </c>
      <c r="G14" s="67"/>
      <c r="H14" s="127" t="s">
        <v>0</v>
      </c>
      <c r="I14" s="129"/>
      <c r="J14" s="67"/>
      <c r="K14" s="67"/>
      <c r="L14" s="330" t="s">
        <v>453</v>
      </c>
      <c r="M14" s="80" t="s">
        <v>501</v>
      </c>
      <c r="N14" s="118"/>
      <c r="O14" s="2"/>
      <c r="P14" s="2"/>
      <c r="Q14" s="2"/>
      <c r="R14" s="2"/>
      <c r="S14" s="386"/>
      <c r="T14" s="385"/>
      <c r="U14" s="385"/>
      <c r="AT14" s="24" t="s">
        <v>18</v>
      </c>
      <c r="AU14" s="24" t="s">
        <v>219</v>
      </c>
      <c r="AV14" s="5" t="s">
        <v>221</v>
      </c>
      <c r="AW14" s="5" t="s">
        <v>224</v>
      </c>
      <c r="AX14" s="5" t="s">
        <v>225</v>
      </c>
      <c r="AY14" s="24" t="s">
        <v>220</v>
      </c>
    </row>
    <row r="15" spans="1:65" s="5" customFormat="1" x14ac:dyDescent="0.2">
      <c r="B15" s="119"/>
      <c r="C15" s="67"/>
      <c r="D15" s="84" t="s">
        <v>18</v>
      </c>
      <c r="E15" s="127" t="s">
        <v>0</v>
      </c>
      <c r="F15" s="128" t="s">
        <v>47</v>
      </c>
      <c r="G15" s="67"/>
      <c r="H15" s="127" t="s">
        <v>0</v>
      </c>
      <c r="I15" s="129"/>
      <c r="J15" s="67"/>
      <c r="K15" s="67"/>
      <c r="L15" s="330" t="s">
        <v>453</v>
      </c>
      <c r="M15" s="80" t="s">
        <v>501</v>
      </c>
      <c r="N15" s="118"/>
      <c r="O15" s="2"/>
      <c r="P15" s="2"/>
      <c r="Q15" s="2"/>
      <c r="R15" s="2"/>
      <c r="S15" s="386"/>
      <c r="T15" s="385"/>
      <c r="U15" s="385"/>
      <c r="AT15" s="24" t="s">
        <v>18</v>
      </c>
      <c r="AU15" s="24" t="s">
        <v>219</v>
      </c>
      <c r="AV15" s="5" t="s">
        <v>221</v>
      </c>
      <c r="AW15" s="5" t="s">
        <v>224</v>
      </c>
      <c r="AX15" s="5" t="s">
        <v>225</v>
      </c>
      <c r="AY15" s="24" t="s">
        <v>220</v>
      </c>
    </row>
    <row r="16" spans="1:65" s="5" customFormat="1" x14ac:dyDescent="0.2">
      <c r="B16" s="119"/>
      <c r="C16" s="67"/>
      <c r="D16" s="84" t="s">
        <v>18</v>
      </c>
      <c r="E16" s="127" t="s">
        <v>0</v>
      </c>
      <c r="F16" s="128" t="s">
        <v>67</v>
      </c>
      <c r="G16" s="67"/>
      <c r="H16" s="127" t="s">
        <v>0</v>
      </c>
      <c r="I16" s="129"/>
      <c r="J16" s="67"/>
      <c r="K16" s="67"/>
      <c r="L16" s="330" t="s">
        <v>453</v>
      </c>
      <c r="M16" s="80" t="s">
        <v>501</v>
      </c>
      <c r="N16" s="118"/>
      <c r="O16" s="2"/>
      <c r="P16" s="2"/>
      <c r="Q16" s="2"/>
      <c r="R16" s="2"/>
      <c r="S16" s="386"/>
      <c r="T16" s="385"/>
      <c r="U16" s="385"/>
      <c r="AT16" s="24" t="s">
        <v>18</v>
      </c>
      <c r="AU16" s="24" t="s">
        <v>219</v>
      </c>
      <c r="AV16" s="5" t="s">
        <v>221</v>
      </c>
      <c r="AW16" s="5" t="s">
        <v>224</v>
      </c>
      <c r="AX16" s="5" t="s">
        <v>225</v>
      </c>
      <c r="AY16" s="24" t="s">
        <v>220</v>
      </c>
    </row>
    <row r="17" spans="1:65" s="4" customFormat="1" x14ac:dyDescent="0.2">
      <c r="B17" s="109"/>
      <c r="C17" s="50"/>
      <c r="D17" s="84" t="s">
        <v>18</v>
      </c>
      <c r="E17" s="86" t="s">
        <v>0</v>
      </c>
      <c r="F17" s="87" t="s">
        <v>504</v>
      </c>
      <c r="G17" s="50"/>
      <c r="H17" s="88">
        <v>48.962000000000003</v>
      </c>
      <c r="I17" s="89"/>
      <c r="J17" s="50"/>
      <c r="K17" s="50"/>
      <c r="L17" s="330" t="s">
        <v>453</v>
      </c>
      <c r="M17" s="80" t="s">
        <v>501</v>
      </c>
      <c r="N17" s="118"/>
      <c r="O17" s="2"/>
      <c r="P17" s="2"/>
      <c r="Q17" s="2"/>
      <c r="R17" s="2"/>
      <c r="S17" s="386"/>
      <c r="T17" s="385"/>
      <c r="U17" s="385"/>
      <c r="AT17" s="22" t="s">
        <v>18</v>
      </c>
      <c r="AU17" s="22" t="s">
        <v>219</v>
      </c>
      <c r="AV17" s="4" t="s">
        <v>219</v>
      </c>
      <c r="AW17" s="4" t="s">
        <v>224</v>
      </c>
      <c r="AX17" s="4" t="s">
        <v>225</v>
      </c>
      <c r="AY17" s="22" t="s">
        <v>220</v>
      </c>
    </row>
    <row r="18" spans="1:65" s="4" customFormat="1" x14ac:dyDescent="0.2">
      <c r="B18" s="109"/>
      <c r="C18" s="50"/>
      <c r="D18" s="84" t="s">
        <v>18</v>
      </c>
      <c r="E18" s="86" t="s">
        <v>0</v>
      </c>
      <c r="F18" s="87" t="s">
        <v>505</v>
      </c>
      <c r="G18" s="50"/>
      <c r="H18" s="88">
        <v>10.472</v>
      </c>
      <c r="I18" s="89"/>
      <c r="J18" s="50"/>
      <c r="K18" s="50"/>
      <c r="L18" s="330" t="s">
        <v>453</v>
      </c>
      <c r="M18" s="80" t="s">
        <v>501</v>
      </c>
      <c r="N18" s="118"/>
      <c r="O18" s="2"/>
      <c r="P18" s="2"/>
      <c r="Q18" s="2"/>
      <c r="R18" s="2"/>
      <c r="S18" s="386"/>
      <c r="T18" s="385"/>
      <c r="U18" s="385"/>
      <c r="AT18" s="22" t="s">
        <v>18</v>
      </c>
      <c r="AU18" s="22" t="s">
        <v>219</v>
      </c>
      <c r="AV18" s="4" t="s">
        <v>219</v>
      </c>
      <c r="AW18" s="4" t="s">
        <v>224</v>
      </c>
      <c r="AX18" s="4" t="s">
        <v>225</v>
      </c>
      <c r="AY18" s="22" t="s">
        <v>220</v>
      </c>
    </row>
    <row r="19" spans="1:65" s="4" customFormat="1" x14ac:dyDescent="0.2">
      <c r="B19" s="109"/>
      <c r="C19" s="50"/>
      <c r="D19" s="84" t="s">
        <v>18</v>
      </c>
      <c r="E19" s="86" t="s">
        <v>0</v>
      </c>
      <c r="F19" s="87" t="s">
        <v>506</v>
      </c>
      <c r="G19" s="50"/>
      <c r="H19" s="88">
        <v>5.74</v>
      </c>
      <c r="I19" s="89"/>
      <c r="J19" s="50"/>
      <c r="K19" s="50"/>
      <c r="L19" s="330" t="s">
        <v>453</v>
      </c>
      <c r="M19" s="80" t="s">
        <v>501</v>
      </c>
      <c r="N19" s="118"/>
      <c r="O19" s="2"/>
      <c r="P19" s="2"/>
      <c r="Q19" s="2"/>
      <c r="R19" s="2"/>
      <c r="S19" s="386"/>
      <c r="T19" s="385"/>
      <c r="U19" s="385"/>
      <c r="AT19" s="22" t="s">
        <v>18</v>
      </c>
      <c r="AU19" s="22" t="s">
        <v>219</v>
      </c>
      <c r="AV19" s="4" t="s">
        <v>219</v>
      </c>
      <c r="AW19" s="4" t="s">
        <v>224</v>
      </c>
      <c r="AX19" s="4" t="s">
        <v>225</v>
      </c>
      <c r="AY19" s="22" t="s">
        <v>220</v>
      </c>
    </row>
    <row r="20" spans="1:65" s="4" customFormat="1" x14ac:dyDescent="0.2">
      <c r="B20" s="109"/>
      <c r="C20" s="50"/>
      <c r="D20" s="84" t="s">
        <v>18</v>
      </c>
      <c r="E20" s="86" t="s">
        <v>0</v>
      </c>
      <c r="F20" s="87" t="s">
        <v>507</v>
      </c>
      <c r="G20" s="50"/>
      <c r="H20" s="88">
        <v>8.91</v>
      </c>
      <c r="I20" s="89"/>
      <c r="J20" s="50"/>
      <c r="K20" s="50"/>
      <c r="L20" s="330" t="s">
        <v>453</v>
      </c>
      <c r="M20" s="80" t="s">
        <v>501</v>
      </c>
      <c r="N20" s="118"/>
      <c r="O20" s="2"/>
      <c r="P20" s="2"/>
      <c r="Q20" s="2"/>
      <c r="R20" s="2"/>
      <c r="S20" s="386"/>
      <c r="T20" s="385"/>
      <c r="U20" s="385"/>
      <c r="AT20" s="22" t="s">
        <v>18</v>
      </c>
      <c r="AU20" s="22" t="s">
        <v>219</v>
      </c>
      <c r="AV20" s="4" t="s">
        <v>219</v>
      </c>
      <c r="AW20" s="4" t="s">
        <v>224</v>
      </c>
      <c r="AX20" s="4" t="s">
        <v>225</v>
      </c>
      <c r="AY20" s="22" t="s">
        <v>220</v>
      </c>
    </row>
    <row r="21" spans="1:65" s="4" customFormat="1" x14ac:dyDescent="0.2">
      <c r="B21" s="109"/>
      <c r="C21" s="50"/>
      <c r="D21" s="84" t="s">
        <v>18</v>
      </c>
      <c r="E21" s="86" t="s">
        <v>0</v>
      </c>
      <c r="F21" s="87" t="s">
        <v>508</v>
      </c>
      <c r="G21" s="50"/>
      <c r="H21" s="88">
        <v>18.260000000000002</v>
      </c>
      <c r="I21" s="89"/>
      <c r="J21" s="50"/>
      <c r="K21" s="50"/>
      <c r="L21" s="330" t="s">
        <v>453</v>
      </c>
      <c r="M21" s="80" t="s">
        <v>501</v>
      </c>
      <c r="N21" s="118"/>
      <c r="O21" s="2"/>
      <c r="P21" s="2"/>
      <c r="Q21" s="2"/>
      <c r="R21" s="2"/>
      <c r="S21" s="386"/>
      <c r="T21" s="385"/>
      <c r="U21" s="385"/>
      <c r="AT21" s="22" t="s">
        <v>18</v>
      </c>
      <c r="AU21" s="22" t="s">
        <v>219</v>
      </c>
      <c r="AV21" s="4" t="s">
        <v>219</v>
      </c>
      <c r="AW21" s="4" t="s">
        <v>224</v>
      </c>
      <c r="AX21" s="4" t="s">
        <v>225</v>
      </c>
      <c r="AY21" s="22" t="s">
        <v>220</v>
      </c>
    </row>
    <row r="22" spans="1:65" s="7" customFormat="1" x14ac:dyDescent="0.2">
      <c r="B22" s="137"/>
      <c r="C22" s="69"/>
      <c r="D22" s="84" t="s">
        <v>18</v>
      </c>
      <c r="E22" s="416" t="s">
        <v>0</v>
      </c>
      <c r="F22" s="417" t="s">
        <v>26</v>
      </c>
      <c r="G22" s="69"/>
      <c r="H22" s="418">
        <v>92.344000000000008</v>
      </c>
      <c r="I22" s="419"/>
      <c r="J22" s="69"/>
      <c r="K22" s="69"/>
      <c r="L22" s="330" t="s">
        <v>453</v>
      </c>
      <c r="M22" s="80" t="s">
        <v>501</v>
      </c>
      <c r="N22" s="118"/>
      <c r="O22" s="2"/>
      <c r="P22" s="2"/>
      <c r="Q22" s="2"/>
      <c r="R22" s="2"/>
      <c r="S22" s="386"/>
      <c r="T22" s="385"/>
      <c r="U22" s="385"/>
      <c r="AT22" s="29" t="s">
        <v>18</v>
      </c>
      <c r="AU22" s="29" t="s">
        <v>219</v>
      </c>
      <c r="AV22" s="7" t="s">
        <v>250</v>
      </c>
      <c r="AW22" s="7" t="s">
        <v>224</v>
      </c>
      <c r="AX22" s="7" t="s">
        <v>221</v>
      </c>
      <c r="AY22" s="29" t="s">
        <v>220</v>
      </c>
    </row>
    <row r="23" spans="1:65" s="4" customFormat="1" x14ac:dyDescent="0.2">
      <c r="B23" s="109"/>
      <c r="C23" s="50"/>
      <c r="D23" s="84" t="s">
        <v>18</v>
      </c>
      <c r="E23" s="50"/>
      <c r="F23" s="348" t="s">
        <v>509</v>
      </c>
      <c r="G23" s="50"/>
      <c r="H23" s="350">
        <v>9.234</v>
      </c>
      <c r="I23" s="89"/>
      <c r="J23" s="50"/>
      <c r="K23" s="50"/>
      <c r="L23" s="330" t="s">
        <v>453</v>
      </c>
      <c r="M23" s="80" t="s">
        <v>501</v>
      </c>
      <c r="N23" s="118"/>
      <c r="O23" s="2"/>
      <c r="P23" s="2"/>
      <c r="Q23" s="2"/>
      <c r="R23" s="2"/>
      <c r="S23" s="386"/>
      <c r="T23" s="385"/>
      <c r="U23" s="385"/>
      <c r="AT23" s="22" t="s">
        <v>18</v>
      </c>
      <c r="AU23" s="22" t="s">
        <v>219</v>
      </c>
      <c r="AV23" s="4" t="s">
        <v>219</v>
      </c>
      <c r="AW23" s="4" t="s">
        <v>235</v>
      </c>
      <c r="AX23" s="4" t="s">
        <v>221</v>
      </c>
      <c r="AY23" s="22" t="s">
        <v>220</v>
      </c>
    </row>
    <row r="24" spans="1:65" s="2" customFormat="1" ht="16.5" customHeight="1" x14ac:dyDescent="0.2">
      <c r="A24" s="386"/>
      <c r="B24" s="108"/>
      <c r="C24" s="31" t="s">
        <v>83</v>
      </c>
      <c r="D24" s="31" t="s">
        <v>40</v>
      </c>
      <c r="E24" s="32" t="s">
        <v>495</v>
      </c>
      <c r="F24" s="33" t="s">
        <v>496</v>
      </c>
      <c r="G24" s="34" t="s">
        <v>29</v>
      </c>
      <c r="H24" s="415">
        <v>18.469000000000001</v>
      </c>
      <c r="I24" s="36"/>
      <c r="J24" s="37">
        <f>ROUND(I24*H24,2)</f>
        <v>0</v>
      </c>
      <c r="K24" s="33" t="s">
        <v>16</v>
      </c>
      <c r="L24" s="327" t="s">
        <v>453</v>
      </c>
      <c r="M24" s="151" t="s">
        <v>501</v>
      </c>
      <c r="N24" s="168" t="s">
        <v>193</v>
      </c>
      <c r="S24" s="386"/>
      <c r="T24" s="385"/>
      <c r="U24" s="385"/>
      <c r="V24" s="386"/>
      <c r="W24" s="386"/>
      <c r="X24" s="386"/>
      <c r="Y24" s="386"/>
      <c r="Z24" s="386"/>
      <c r="AA24" s="386"/>
      <c r="AB24" s="386"/>
      <c r="AC24" s="386"/>
      <c r="AD24" s="386"/>
      <c r="AE24" s="386"/>
      <c r="AR24" s="20" t="s">
        <v>232</v>
      </c>
      <c r="AT24" s="20" t="s">
        <v>40</v>
      </c>
      <c r="AU24" s="20" t="s">
        <v>219</v>
      </c>
      <c r="AY24" s="8" t="s">
        <v>220</v>
      </c>
      <c r="BE24" s="21">
        <f>IF(N24="základní",J24,0)</f>
        <v>0</v>
      </c>
      <c r="BF24" s="21">
        <f>IF(N24="snížená",J24,0)</f>
        <v>0</v>
      </c>
      <c r="BG24" s="21">
        <f>IF(N24="zákl. přenesená",J24,0)</f>
        <v>0</v>
      </c>
      <c r="BH24" s="21">
        <f>IF(N24="sníž. přenesená",J24,0)</f>
        <v>0</v>
      </c>
      <c r="BI24" s="21">
        <f>IF(N24="nulová",J24,0)</f>
        <v>0</v>
      </c>
      <c r="BJ24" s="8" t="s">
        <v>221</v>
      </c>
      <c r="BK24" s="21">
        <f>ROUND(I24*H24,2)</f>
        <v>0</v>
      </c>
      <c r="BL24" s="8" t="s">
        <v>218</v>
      </c>
      <c r="BM24" s="20" t="s">
        <v>510</v>
      </c>
    </row>
    <row r="25" spans="1:65" s="4" customFormat="1" x14ac:dyDescent="0.2">
      <c r="B25" s="109"/>
      <c r="C25" s="50"/>
      <c r="D25" s="84" t="s">
        <v>18</v>
      </c>
      <c r="E25" s="50"/>
      <c r="F25" s="348" t="s">
        <v>511</v>
      </c>
      <c r="G25" s="50"/>
      <c r="H25" s="350">
        <v>18.469000000000001</v>
      </c>
      <c r="I25" s="89"/>
      <c r="J25" s="50"/>
      <c r="K25" s="50"/>
      <c r="L25" s="330" t="s">
        <v>453</v>
      </c>
      <c r="M25" s="80" t="s">
        <v>501</v>
      </c>
      <c r="N25" s="118"/>
      <c r="O25" s="2"/>
      <c r="P25" s="2"/>
      <c r="Q25" s="2"/>
      <c r="R25" s="2"/>
      <c r="S25" s="386"/>
      <c r="T25" s="385"/>
      <c r="U25" s="385"/>
      <c r="AT25" s="22" t="s">
        <v>18</v>
      </c>
      <c r="AU25" s="22" t="s">
        <v>219</v>
      </c>
      <c r="AV25" s="4" t="s">
        <v>219</v>
      </c>
      <c r="AW25" s="4" t="s">
        <v>235</v>
      </c>
      <c r="AX25" s="4" t="s">
        <v>221</v>
      </c>
      <c r="AY25" s="22" t="s">
        <v>220</v>
      </c>
    </row>
    <row r="26" spans="1:65" s="2" customFormat="1" ht="21.75" customHeight="1" x14ac:dyDescent="0.2">
      <c r="A26" s="386"/>
      <c r="B26" s="108"/>
      <c r="C26" s="13" t="s">
        <v>84</v>
      </c>
      <c r="D26" s="13" t="s">
        <v>14</v>
      </c>
      <c r="E26" s="14" t="s">
        <v>85</v>
      </c>
      <c r="F26" s="15" t="s">
        <v>86</v>
      </c>
      <c r="G26" s="16" t="s">
        <v>29</v>
      </c>
      <c r="H26" s="337">
        <v>114.169</v>
      </c>
      <c r="I26" s="17"/>
      <c r="J26" s="18">
        <f>ROUND(I26*H26,2)</f>
        <v>0</v>
      </c>
      <c r="K26" s="15" t="s">
        <v>16</v>
      </c>
      <c r="L26" s="327" t="s">
        <v>453</v>
      </c>
      <c r="M26" s="151" t="s">
        <v>501</v>
      </c>
      <c r="N26" s="168" t="s">
        <v>193</v>
      </c>
      <c r="S26" s="386"/>
      <c r="T26" s="385"/>
      <c r="U26" s="385"/>
      <c r="V26" s="386"/>
      <c r="W26" s="386"/>
      <c r="X26" s="386"/>
      <c r="Y26" s="386"/>
      <c r="Z26" s="386"/>
      <c r="AA26" s="386"/>
      <c r="AB26" s="386"/>
      <c r="AC26" s="386"/>
      <c r="AD26" s="386"/>
      <c r="AE26" s="386"/>
      <c r="AR26" s="20" t="s">
        <v>218</v>
      </c>
      <c r="AT26" s="20" t="s">
        <v>14</v>
      </c>
      <c r="AU26" s="20" t="s">
        <v>219</v>
      </c>
      <c r="AY26" s="8" t="s">
        <v>220</v>
      </c>
      <c r="BE26" s="21">
        <f>IF(N26="základní",J26,0)</f>
        <v>0</v>
      </c>
      <c r="BF26" s="21">
        <f>IF(N26="snížená",J26,0)</f>
        <v>0</v>
      </c>
      <c r="BG26" s="21">
        <f>IF(N26="zákl. přenesená",J26,0)</f>
        <v>0</v>
      </c>
      <c r="BH26" s="21">
        <f>IF(N26="sníž. přenesená",J26,0)</f>
        <v>0</v>
      </c>
      <c r="BI26" s="21">
        <f>IF(N26="nulová",J26,0)</f>
        <v>0</v>
      </c>
      <c r="BJ26" s="8" t="s">
        <v>221</v>
      </c>
      <c r="BK26" s="21">
        <f>ROUND(I26*H26,2)</f>
        <v>0</v>
      </c>
      <c r="BL26" s="8" t="s">
        <v>218</v>
      </c>
      <c r="BM26" s="20" t="s">
        <v>512</v>
      </c>
    </row>
    <row r="27" spans="1:65" s="2" customFormat="1" ht="21.75" customHeight="1" x14ac:dyDescent="0.2">
      <c r="A27" s="386"/>
      <c r="B27" s="108"/>
      <c r="C27" s="13" t="s">
        <v>87</v>
      </c>
      <c r="D27" s="13" t="s">
        <v>14</v>
      </c>
      <c r="E27" s="14" t="s">
        <v>88</v>
      </c>
      <c r="F27" s="15" t="s">
        <v>89</v>
      </c>
      <c r="G27" s="16" t="s">
        <v>29</v>
      </c>
      <c r="H27" s="337">
        <v>114.169</v>
      </c>
      <c r="I27" s="17"/>
      <c r="J27" s="18">
        <f>ROUND(I27*H27,2)</f>
        <v>0</v>
      </c>
      <c r="K27" s="15" t="s">
        <v>16</v>
      </c>
      <c r="L27" s="327" t="s">
        <v>453</v>
      </c>
      <c r="M27" s="151" t="s">
        <v>501</v>
      </c>
      <c r="N27" s="168" t="s">
        <v>193</v>
      </c>
      <c r="S27" s="386"/>
      <c r="T27" s="385"/>
      <c r="U27" s="385"/>
      <c r="V27" s="386"/>
      <c r="W27" s="386"/>
      <c r="X27" s="386"/>
      <c r="Y27" s="386"/>
      <c r="Z27" s="386"/>
      <c r="AA27" s="386"/>
      <c r="AB27" s="386"/>
      <c r="AC27" s="386"/>
      <c r="AD27" s="386"/>
      <c r="AE27" s="386"/>
      <c r="AR27" s="20" t="s">
        <v>218</v>
      </c>
      <c r="AT27" s="20" t="s">
        <v>14</v>
      </c>
      <c r="AU27" s="20" t="s">
        <v>219</v>
      </c>
      <c r="AY27" s="8" t="s">
        <v>220</v>
      </c>
      <c r="BE27" s="21">
        <f>IF(N27="základní",J27,0)</f>
        <v>0</v>
      </c>
      <c r="BF27" s="21">
        <f>IF(N27="snížená",J27,0)</f>
        <v>0</v>
      </c>
      <c r="BG27" s="21">
        <f>IF(N27="zákl. přenesená",J27,0)</f>
        <v>0</v>
      </c>
      <c r="BH27" s="21">
        <f>IF(N27="sníž. přenesená",J27,0)</f>
        <v>0</v>
      </c>
      <c r="BI27" s="21">
        <f>IF(N27="nulová",J27,0)</f>
        <v>0</v>
      </c>
      <c r="BJ27" s="8" t="s">
        <v>221</v>
      </c>
      <c r="BK27" s="21">
        <f>ROUND(I27*H27,2)</f>
        <v>0</v>
      </c>
      <c r="BL27" s="8" t="s">
        <v>218</v>
      </c>
      <c r="BM27" s="20" t="s">
        <v>513</v>
      </c>
    </row>
    <row r="28" spans="1:65" s="386" customFormat="1" x14ac:dyDescent="0.2">
      <c r="B28" s="317"/>
      <c r="C28" s="318"/>
      <c r="D28" s="318"/>
      <c r="E28" s="420"/>
      <c r="F28" s="318"/>
      <c r="G28" s="318"/>
      <c r="H28" s="318"/>
      <c r="I28" s="320"/>
      <c r="J28" s="318"/>
      <c r="K28" s="318"/>
      <c r="L28" s="318"/>
      <c r="M28" s="404"/>
      <c r="N28" s="406"/>
      <c r="T28" s="385"/>
      <c r="U28" s="385"/>
    </row>
    <row r="29" spans="1:65" s="386" customFormat="1" x14ac:dyDescent="0.2">
      <c r="B29" s="106"/>
      <c r="C29" s="385"/>
      <c r="D29" s="385"/>
      <c r="E29" s="414"/>
      <c r="F29" s="385"/>
      <c r="G29" s="385"/>
      <c r="H29" s="385"/>
      <c r="I29" s="82"/>
      <c r="J29" s="385"/>
      <c r="K29" s="385"/>
      <c r="L29" s="385"/>
      <c r="M29" s="80"/>
      <c r="N29" s="107"/>
      <c r="T29" s="385"/>
      <c r="U29" s="385"/>
    </row>
    <row r="30" spans="1:65" s="386" customFormat="1" ht="16.5" customHeight="1" x14ac:dyDescent="0.2">
      <c r="B30" s="106"/>
      <c r="C30" s="423" t="s">
        <v>519</v>
      </c>
      <c r="D30" s="423" t="s">
        <v>14</v>
      </c>
      <c r="E30" s="424" t="s">
        <v>520</v>
      </c>
      <c r="F30" s="425" t="s">
        <v>521</v>
      </c>
      <c r="G30" s="426" t="s">
        <v>272</v>
      </c>
      <c r="H30" s="326">
        <v>1</v>
      </c>
      <c r="I30" s="313"/>
      <c r="J30" s="430">
        <f>ROUND(I30*H30,2)</f>
        <v>0</v>
      </c>
      <c r="K30" s="425" t="s">
        <v>0</v>
      </c>
      <c r="L30" s="327" t="s">
        <v>453</v>
      </c>
      <c r="M30" s="151" t="s">
        <v>523</v>
      </c>
      <c r="N30" s="168" t="s">
        <v>194</v>
      </c>
      <c r="T30" s="385"/>
      <c r="U30" s="385"/>
    </row>
    <row r="31" spans="1:65" s="386" customFormat="1" ht="39" x14ac:dyDescent="0.2">
      <c r="B31" s="106"/>
      <c r="D31" s="427" t="s">
        <v>21</v>
      </c>
      <c r="E31" s="428"/>
      <c r="F31" s="429" t="s">
        <v>522</v>
      </c>
      <c r="I31" s="402"/>
      <c r="L31" s="385"/>
      <c r="M31" s="80"/>
      <c r="N31" s="107"/>
      <c r="T31" s="385"/>
      <c r="U31" s="385"/>
    </row>
    <row r="32" spans="1:65" s="386" customFormat="1" ht="12" thickBot="1" x14ac:dyDescent="0.25">
      <c r="B32" s="106"/>
      <c r="C32" s="385"/>
      <c r="D32" s="385"/>
      <c r="E32" s="414"/>
      <c r="F32" s="385"/>
      <c r="G32" s="385"/>
      <c r="H32" s="385"/>
      <c r="I32" s="82"/>
      <c r="J32" s="385"/>
      <c r="K32" s="385"/>
      <c r="L32" s="385"/>
      <c r="M32" s="80"/>
      <c r="N32" s="107"/>
      <c r="T32" s="385"/>
      <c r="U32" s="385"/>
    </row>
    <row r="33" spans="1:65" ht="12.75" x14ac:dyDescent="0.2">
      <c r="B33" s="101"/>
      <c r="C33" s="102" t="s">
        <v>5</v>
      </c>
      <c r="D33" s="103"/>
      <c r="E33" s="103"/>
      <c r="F33" s="103"/>
      <c r="G33" s="103"/>
      <c r="H33" s="103"/>
      <c r="I33" s="104"/>
      <c r="J33" s="103"/>
      <c r="K33" s="103"/>
      <c r="L33" s="103"/>
      <c r="M33" s="158"/>
      <c r="N33" s="105"/>
    </row>
    <row r="34" spans="1:65" s="2" customFormat="1" ht="21.75" customHeight="1" x14ac:dyDescent="0.2">
      <c r="A34" s="386"/>
      <c r="B34" s="106"/>
      <c r="C34" s="385"/>
      <c r="D34" s="385"/>
      <c r="E34" s="520" t="s">
        <v>43</v>
      </c>
      <c r="F34" s="520"/>
      <c r="G34" s="520"/>
      <c r="H34" s="520"/>
      <c r="I34" s="82"/>
      <c r="J34" s="385"/>
      <c r="K34" s="385"/>
      <c r="L34" s="51"/>
      <c r="M34" s="159"/>
      <c r="N34" s="118"/>
      <c r="S34" s="386"/>
      <c r="T34" s="385"/>
      <c r="U34" s="385"/>
      <c r="V34" s="386"/>
      <c r="W34" s="386"/>
      <c r="X34" s="386"/>
      <c r="Y34" s="386"/>
      <c r="Z34" s="386"/>
      <c r="AA34" s="386"/>
      <c r="AB34" s="386"/>
      <c r="AC34" s="386"/>
      <c r="AD34" s="386"/>
      <c r="AE34" s="386"/>
    </row>
    <row r="35" spans="1:65" s="2" customFormat="1" ht="12.75" x14ac:dyDescent="0.2">
      <c r="A35" s="308"/>
      <c r="B35" s="106"/>
      <c r="C35" s="309"/>
      <c r="D35" s="83" t="s">
        <v>7</v>
      </c>
      <c r="E35" s="309"/>
      <c r="F35" s="309"/>
      <c r="G35" s="309"/>
      <c r="H35" s="309"/>
      <c r="I35" s="82"/>
      <c r="J35" s="309"/>
      <c r="K35" s="309"/>
      <c r="L35" s="51"/>
      <c r="M35" s="159"/>
      <c r="N35" s="118"/>
      <c r="S35" s="308"/>
      <c r="T35" s="309"/>
      <c r="U35" s="309"/>
      <c r="V35" s="308"/>
      <c r="W35" s="308"/>
      <c r="X35" s="308"/>
      <c r="Y35" s="308"/>
      <c r="Z35" s="308"/>
      <c r="AA35" s="308"/>
      <c r="AB35" s="308"/>
      <c r="AC35" s="308"/>
      <c r="AD35" s="308"/>
      <c r="AE35" s="308"/>
    </row>
    <row r="36" spans="1:65" s="2" customFormat="1" ht="16.5" customHeight="1" x14ac:dyDescent="0.2">
      <c r="A36" s="308"/>
      <c r="B36" s="106"/>
      <c r="C36" s="309"/>
      <c r="D36" s="309"/>
      <c r="E36" s="521" t="s">
        <v>438</v>
      </c>
      <c r="F36" s="516"/>
      <c r="G36" s="516"/>
      <c r="H36" s="516"/>
      <c r="I36" s="82"/>
      <c r="J36" s="309"/>
      <c r="K36" s="309"/>
      <c r="L36" s="51"/>
      <c r="M36" s="159"/>
      <c r="N36" s="118"/>
      <c r="S36" s="308"/>
      <c r="T36" s="309"/>
      <c r="U36" s="309"/>
      <c r="V36" s="308"/>
      <c r="W36" s="308"/>
      <c r="X36" s="308"/>
      <c r="Y36" s="308"/>
      <c r="Z36" s="308"/>
      <c r="AA36" s="308"/>
      <c r="AB36" s="308"/>
      <c r="AC36" s="308"/>
      <c r="AD36" s="308"/>
      <c r="AE36" s="308"/>
    </row>
    <row r="37" spans="1:65" s="2" customFormat="1" ht="15" x14ac:dyDescent="0.2">
      <c r="A37" s="322"/>
      <c r="B37" s="106"/>
      <c r="C37" s="321"/>
      <c r="D37" s="321"/>
      <c r="E37" s="338"/>
      <c r="F37" s="321"/>
      <c r="G37" s="321"/>
      <c r="H37" s="321"/>
      <c r="I37" s="82"/>
      <c r="J37" s="321"/>
      <c r="K37" s="321"/>
      <c r="L37" s="51"/>
      <c r="M37" s="159"/>
      <c r="N37" s="118"/>
      <c r="S37" s="322"/>
      <c r="T37" s="321"/>
      <c r="U37" s="321"/>
      <c r="V37" s="322"/>
      <c r="W37" s="322"/>
      <c r="X37" s="322"/>
      <c r="Y37" s="322"/>
      <c r="Z37" s="322"/>
      <c r="AA37" s="322"/>
      <c r="AB37" s="322"/>
      <c r="AC37" s="322"/>
      <c r="AD37" s="322"/>
      <c r="AE37" s="322"/>
    </row>
    <row r="38" spans="1:65" s="2" customFormat="1" ht="24" x14ac:dyDescent="0.2">
      <c r="A38" s="308"/>
      <c r="B38" s="208"/>
      <c r="C38" s="169" t="s">
        <v>207</v>
      </c>
      <c r="D38" s="169" t="s">
        <v>14</v>
      </c>
      <c r="E38" s="170" t="s">
        <v>447</v>
      </c>
      <c r="F38" s="171" t="s">
        <v>448</v>
      </c>
      <c r="G38" s="172" t="s">
        <v>19</v>
      </c>
      <c r="H38" s="173">
        <v>166.4</v>
      </c>
      <c r="I38" s="174"/>
      <c r="J38" s="175">
        <f>ROUND(I38*H38,2)</f>
        <v>0</v>
      </c>
      <c r="K38" s="171" t="s">
        <v>16</v>
      </c>
      <c r="L38" s="327" t="s">
        <v>453</v>
      </c>
      <c r="M38" s="151" t="s">
        <v>484</v>
      </c>
      <c r="N38" s="168" t="s">
        <v>206</v>
      </c>
      <c r="S38" s="308"/>
      <c r="T38" s="309"/>
      <c r="U38" s="309"/>
      <c r="V38" s="308"/>
      <c r="W38" s="308"/>
      <c r="X38" s="308"/>
      <c r="Y38" s="308"/>
      <c r="Z38" s="308"/>
      <c r="AA38" s="308"/>
      <c r="AB38" s="308"/>
      <c r="AC38" s="308"/>
      <c r="AD38" s="308"/>
      <c r="AE38" s="308"/>
      <c r="AR38" s="185" t="s">
        <v>228</v>
      </c>
      <c r="AT38" s="185" t="s">
        <v>14</v>
      </c>
      <c r="AU38" s="185" t="s">
        <v>219</v>
      </c>
      <c r="AY38" s="8" t="s">
        <v>220</v>
      </c>
      <c r="BE38" s="21">
        <f>IF(N38="základní",J38,0)</f>
        <v>0</v>
      </c>
      <c r="BF38" s="21">
        <f>IF(N38="snížená",J38,0)</f>
        <v>0</v>
      </c>
      <c r="BG38" s="21">
        <f>IF(N38="zákl. přenesená",J38,0)</f>
        <v>0</v>
      </c>
      <c r="BH38" s="21">
        <f>IF(N38="sníž. přenesená",J38,0)</f>
        <v>0</v>
      </c>
      <c r="BI38" s="21">
        <f>IF(N38="nulová",J38,0)</f>
        <v>0</v>
      </c>
      <c r="BJ38" s="8" t="s">
        <v>221</v>
      </c>
      <c r="BK38" s="21">
        <f>ROUND(I38*H38,2)</f>
        <v>0</v>
      </c>
      <c r="BL38" s="8" t="s">
        <v>228</v>
      </c>
      <c r="BM38" s="185" t="s">
        <v>449</v>
      </c>
    </row>
    <row r="39" spans="1:65" s="2" customFormat="1" ht="21.75" customHeight="1" x14ac:dyDescent="0.2">
      <c r="A39" s="308"/>
      <c r="B39" s="207"/>
      <c r="C39" s="333" t="s">
        <v>39</v>
      </c>
      <c r="D39" s="333" t="s">
        <v>14</v>
      </c>
      <c r="E39" s="334" t="s">
        <v>454</v>
      </c>
      <c r="F39" s="335" t="s">
        <v>483</v>
      </c>
      <c r="G39" s="336" t="s">
        <v>19</v>
      </c>
      <c r="H39" s="337">
        <v>166.4</v>
      </c>
      <c r="I39" s="17"/>
      <c r="J39" s="332">
        <f>ROUND(I39*H39,2)</f>
        <v>0</v>
      </c>
      <c r="K39" s="331" t="s">
        <v>16</v>
      </c>
      <c r="L39" s="327" t="s">
        <v>453</v>
      </c>
      <c r="M39" s="151" t="s">
        <v>484</v>
      </c>
      <c r="N39" s="168" t="s">
        <v>194</v>
      </c>
      <c r="S39" s="308"/>
      <c r="T39" s="309"/>
      <c r="U39" s="309"/>
      <c r="V39" s="308"/>
      <c r="W39" s="308"/>
      <c r="X39" s="308"/>
      <c r="Y39" s="308"/>
      <c r="Z39" s="308"/>
      <c r="AA39" s="308"/>
      <c r="AB39" s="308"/>
      <c r="AC39" s="308"/>
      <c r="AD39" s="308"/>
      <c r="AE39" s="308"/>
      <c r="AR39" s="20" t="s">
        <v>228</v>
      </c>
      <c r="AT39" s="20" t="s">
        <v>14</v>
      </c>
      <c r="AU39" s="20" t="s">
        <v>219</v>
      </c>
      <c r="AY39" s="8" t="s">
        <v>220</v>
      </c>
      <c r="BE39" s="21">
        <f>IF(N39="základní",J39,0)</f>
        <v>0</v>
      </c>
      <c r="BF39" s="21">
        <f>IF(N39="snížená",J39,0)</f>
        <v>0</v>
      </c>
      <c r="BG39" s="21">
        <f>IF(N39="zákl. přenesená",J39,0)</f>
        <v>0</v>
      </c>
      <c r="BH39" s="21">
        <f>IF(N39="sníž. přenesená",J39,0)</f>
        <v>0</v>
      </c>
      <c r="BI39" s="21">
        <f>IF(N39="nulová",J39,0)</f>
        <v>0</v>
      </c>
      <c r="BJ39" s="8" t="s">
        <v>221</v>
      </c>
      <c r="BK39" s="21">
        <f>ROUND(I39*H39,2)</f>
        <v>0</v>
      </c>
      <c r="BL39" s="8" t="s">
        <v>228</v>
      </c>
      <c r="BM39" s="20" t="s">
        <v>449</v>
      </c>
    </row>
    <row r="40" spans="1:65" s="5" customFormat="1" ht="39" x14ac:dyDescent="0.2">
      <c r="B40" s="339"/>
      <c r="C40" s="309"/>
      <c r="D40" s="340" t="s">
        <v>17</v>
      </c>
      <c r="E40" s="341"/>
      <c r="F40" s="342" t="s">
        <v>455</v>
      </c>
      <c r="G40" s="341"/>
      <c r="H40" s="341"/>
      <c r="I40" s="129"/>
      <c r="J40" s="328"/>
      <c r="K40" s="328"/>
      <c r="L40" s="330" t="s">
        <v>453</v>
      </c>
      <c r="M40" s="80" t="s">
        <v>484</v>
      </c>
      <c r="N40" s="323"/>
      <c r="O40" s="2"/>
      <c r="P40" s="2"/>
      <c r="Q40" s="2"/>
      <c r="R40" s="2"/>
      <c r="S40" s="308"/>
      <c r="T40" s="309"/>
      <c r="U40" s="309"/>
      <c r="AT40" s="24" t="s">
        <v>18</v>
      </c>
      <c r="AU40" s="24" t="s">
        <v>219</v>
      </c>
      <c r="AV40" s="5" t="s">
        <v>221</v>
      </c>
      <c r="AW40" s="5" t="s">
        <v>224</v>
      </c>
      <c r="AX40" s="5" t="s">
        <v>225</v>
      </c>
      <c r="AY40" s="24" t="s">
        <v>220</v>
      </c>
    </row>
    <row r="41" spans="1:65" s="5" customFormat="1" ht="19.5" x14ac:dyDescent="0.2">
      <c r="B41" s="339"/>
      <c r="C41" s="309"/>
      <c r="D41" s="340" t="s">
        <v>21</v>
      </c>
      <c r="E41" s="341"/>
      <c r="F41" s="342" t="s">
        <v>456</v>
      </c>
      <c r="G41" s="341"/>
      <c r="H41" s="341"/>
      <c r="I41" s="129"/>
      <c r="J41" s="328"/>
      <c r="K41" s="328"/>
      <c r="L41" s="330" t="s">
        <v>453</v>
      </c>
      <c r="M41" s="80" t="s">
        <v>484</v>
      </c>
      <c r="N41" s="323"/>
      <c r="O41" s="2"/>
      <c r="P41" s="2"/>
      <c r="Q41" s="2"/>
      <c r="R41" s="2"/>
      <c r="S41" s="308"/>
      <c r="T41" s="309"/>
      <c r="U41" s="309"/>
      <c r="AT41" s="24"/>
      <c r="AU41" s="24"/>
      <c r="AY41" s="24"/>
    </row>
    <row r="42" spans="1:65" s="5" customFormat="1" ht="22.5" x14ac:dyDescent="0.2">
      <c r="B42" s="339"/>
      <c r="C42" s="67"/>
      <c r="D42" s="340" t="s">
        <v>18</v>
      </c>
      <c r="E42" s="343" t="s">
        <v>0</v>
      </c>
      <c r="F42" s="344" t="s">
        <v>450</v>
      </c>
      <c r="G42" s="345"/>
      <c r="H42" s="343" t="s">
        <v>0</v>
      </c>
      <c r="I42" s="129"/>
      <c r="J42" s="328"/>
      <c r="K42" s="328"/>
      <c r="L42" s="330" t="s">
        <v>453</v>
      </c>
      <c r="M42" s="80" t="s">
        <v>484</v>
      </c>
      <c r="N42" s="323"/>
      <c r="O42" s="2"/>
      <c r="P42" s="2"/>
      <c r="Q42" s="2"/>
      <c r="R42" s="2"/>
      <c r="S42" s="308"/>
      <c r="T42" s="309"/>
      <c r="U42" s="309"/>
      <c r="AT42" s="24"/>
      <c r="AU42" s="24"/>
      <c r="AY42" s="24"/>
    </row>
    <row r="43" spans="1:65" s="5" customFormat="1" ht="22.5" x14ac:dyDescent="0.2">
      <c r="B43" s="339"/>
      <c r="C43" s="67"/>
      <c r="D43" s="340" t="s">
        <v>18</v>
      </c>
      <c r="E43" s="343" t="s">
        <v>0</v>
      </c>
      <c r="F43" s="344" t="s">
        <v>451</v>
      </c>
      <c r="G43" s="345"/>
      <c r="H43" s="343" t="s">
        <v>0</v>
      </c>
      <c r="I43" s="129"/>
      <c r="J43" s="328"/>
      <c r="K43" s="328"/>
      <c r="L43" s="330" t="s">
        <v>453</v>
      </c>
      <c r="M43" s="80" t="s">
        <v>484</v>
      </c>
      <c r="N43" s="323"/>
      <c r="O43" s="2"/>
      <c r="P43" s="2"/>
      <c r="Q43" s="2"/>
      <c r="R43" s="2"/>
      <c r="S43" s="308"/>
      <c r="T43" s="309"/>
      <c r="U43" s="309"/>
      <c r="AT43" s="24" t="s">
        <v>18</v>
      </c>
      <c r="AU43" s="24" t="s">
        <v>219</v>
      </c>
      <c r="AV43" s="5" t="s">
        <v>221</v>
      </c>
      <c r="AW43" s="5" t="s">
        <v>224</v>
      </c>
      <c r="AX43" s="5" t="s">
        <v>225</v>
      </c>
      <c r="AY43" s="24" t="s">
        <v>220</v>
      </c>
    </row>
    <row r="44" spans="1:65" s="5" customFormat="1" ht="12" x14ac:dyDescent="0.2">
      <c r="B44" s="339"/>
      <c r="C44" s="67"/>
      <c r="D44" s="340" t="s">
        <v>18</v>
      </c>
      <c r="E44" s="343" t="s">
        <v>0</v>
      </c>
      <c r="F44" s="344" t="s">
        <v>47</v>
      </c>
      <c r="G44" s="345"/>
      <c r="H44" s="343" t="s">
        <v>0</v>
      </c>
      <c r="I44" s="129"/>
      <c r="J44" s="328"/>
      <c r="K44" s="328"/>
      <c r="L44" s="330" t="s">
        <v>453</v>
      </c>
      <c r="M44" s="80" t="s">
        <v>484</v>
      </c>
      <c r="N44" s="323"/>
      <c r="O44" s="2"/>
      <c r="P44" s="2"/>
      <c r="Q44" s="2"/>
      <c r="R44" s="2"/>
      <c r="S44" s="308"/>
      <c r="T44" s="309"/>
      <c r="U44" s="309"/>
      <c r="AT44" s="24" t="s">
        <v>18</v>
      </c>
      <c r="AU44" s="24" t="s">
        <v>219</v>
      </c>
      <c r="AV44" s="5" t="s">
        <v>221</v>
      </c>
      <c r="AW44" s="5" t="s">
        <v>224</v>
      </c>
      <c r="AX44" s="5" t="s">
        <v>225</v>
      </c>
      <c r="AY44" s="24" t="s">
        <v>220</v>
      </c>
    </row>
    <row r="45" spans="1:65" s="5" customFormat="1" ht="12" x14ac:dyDescent="0.2">
      <c r="B45" s="339"/>
      <c r="C45" s="67"/>
      <c r="D45" s="340" t="s">
        <v>18</v>
      </c>
      <c r="E45" s="343" t="s">
        <v>0</v>
      </c>
      <c r="F45" s="344" t="s">
        <v>457</v>
      </c>
      <c r="G45" s="345"/>
      <c r="H45" s="343" t="s">
        <v>0</v>
      </c>
      <c r="I45" s="129"/>
      <c r="J45" s="328"/>
      <c r="K45" s="328"/>
      <c r="L45" s="330" t="s">
        <v>453</v>
      </c>
      <c r="M45" s="80" t="s">
        <v>484</v>
      </c>
      <c r="N45" s="323"/>
      <c r="O45" s="2"/>
      <c r="P45" s="2"/>
      <c r="Q45" s="2"/>
      <c r="R45" s="2"/>
      <c r="S45" s="308"/>
      <c r="T45" s="309"/>
      <c r="U45" s="309"/>
      <c r="AT45" s="24" t="s">
        <v>18</v>
      </c>
      <c r="AU45" s="24" t="s">
        <v>219</v>
      </c>
      <c r="AV45" s="5" t="s">
        <v>221</v>
      </c>
      <c r="AW45" s="5" t="s">
        <v>224</v>
      </c>
      <c r="AX45" s="5" t="s">
        <v>225</v>
      </c>
      <c r="AY45" s="24" t="s">
        <v>220</v>
      </c>
    </row>
    <row r="46" spans="1:65" s="4" customFormat="1" ht="12" x14ac:dyDescent="0.2">
      <c r="B46" s="346"/>
      <c r="C46" s="50"/>
      <c r="D46" s="340" t="s">
        <v>18</v>
      </c>
      <c r="E46" s="347" t="s">
        <v>0</v>
      </c>
      <c r="F46" s="348" t="s">
        <v>452</v>
      </c>
      <c r="G46" s="349"/>
      <c r="H46" s="350">
        <v>166.4</v>
      </c>
      <c r="I46" s="89"/>
      <c r="J46" s="329"/>
      <c r="K46" s="328"/>
      <c r="L46" s="330" t="s">
        <v>453</v>
      </c>
      <c r="M46" s="80" t="s">
        <v>484</v>
      </c>
      <c r="N46" s="323"/>
      <c r="O46" s="2"/>
      <c r="P46" s="2"/>
      <c r="Q46" s="2"/>
      <c r="R46" s="2"/>
      <c r="S46" s="308"/>
      <c r="T46" s="309"/>
      <c r="U46" s="309"/>
      <c r="AT46" s="22" t="s">
        <v>18</v>
      </c>
      <c r="AU46" s="22" t="s">
        <v>219</v>
      </c>
      <c r="AV46" s="4" t="s">
        <v>219</v>
      </c>
      <c r="AW46" s="4" t="s">
        <v>224</v>
      </c>
      <c r="AX46" s="4" t="s">
        <v>221</v>
      </c>
      <c r="AY46" s="22" t="s">
        <v>220</v>
      </c>
    </row>
    <row r="47" spans="1:65" s="2" customFormat="1" ht="21.75" customHeight="1" x14ac:dyDescent="0.2">
      <c r="A47" s="308"/>
      <c r="B47" s="108"/>
      <c r="C47" s="310" t="s">
        <v>439</v>
      </c>
      <c r="D47" s="310" t="s">
        <v>14</v>
      </c>
      <c r="E47" s="311" t="s">
        <v>440</v>
      </c>
      <c r="F47" s="312" t="s">
        <v>441</v>
      </c>
      <c r="G47" s="324" t="s">
        <v>29</v>
      </c>
      <c r="H47" s="326">
        <v>690.67100000000005</v>
      </c>
      <c r="I47" s="313"/>
      <c r="J47" s="314">
        <f>ROUND(I47*H47,2)</f>
        <v>0</v>
      </c>
      <c r="K47" s="312" t="s">
        <v>16</v>
      </c>
      <c r="L47" s="327" t="s">
        <v>453</v>
      </c>
      <c r="M47" s="151" t="s">
        <v>484</v>
      </c>
      <c r="N47" s="168" t="s">
        <v>193</v>
      </c>
      <c r="S47" s="308"/>
      <c r="T47" s="309"/>
      <c r="U47" s="309"/>
      <c r="V47" s="308"/>
      <c r="W47" s="308"/>
      <c r="X47" s="308"/>
      <c r="Y47" s="308"/>
      <c r="Z47" s="308"/>
      <c r="AA47" s="308"/>
      <c r="AB47" s="308"/>
      <c r="AC47" s="308"/>
      <c r="AD47" s="308"/>
      <c r="AE47" s="308"/>
      <c r="AR47" s="325" t="s">
        <v>228</v>
      </c>
      <c r="AT47" s="325" t="s">
        <v>14</v>
      </c>
      <c r="AU47" s="325" t="s">
        <v>219</v>
      </c>
      <c r="AY47" s="8" t="s">
        <v>220</v>
      </c>
      <c r="BE47" s="21">
        <f>IF(N47="základní",J47,0)</f>
        <v>0</v>
      </c>
      <c r="BF47" s="21">
        <f>IF(N47="snížená",J47,0)</f>
        <v>0</v>
      </c>
      <c r="BG47" s="21">
        <f>IF(N47="zákl. přenesená",J47,0)</f>
        <v>0</v>
      </c>
      <c r="BH47" s="21">
        <f>IF(N47="sníž. přenesená",J47,0)</f>
        <v>0</v>
      </c>
      <c r="BI47" s="21">
        <f>IF(N47="nulová",J47,0)</f>
        <v>0</v>
      </c>
      <c r="BJ47" s="8" t="s">
        <v>221</v>
      </c>
      <c r="BK47" s="21">
        <f>ROUND(I47*H47,2)</f>
        <v>0</v>
      </c>
      <c r="BL47" s="8" t="s">
        <v>228</v>
      </c>
      <c r="BM47" s="325" t="s">
        <v>442</v>
      </c>
    </row>
    <row r="48" spans="1:65" s="2" customFormat="1" ht="21.75" customHeight="1" x14ac:dyDescent="0.2">
      <c r="A48" s="308"/>
      <c r="B48" s="108"/>
      <c r="C48" s="310" t="s">
        <v>443</v>
      </c>
      <c r="D48" s="310" t="s">
        <v>14</v>
      </c>
      <c r="E48" s="311" t="s">
        <v>444</v>
      </c>
      <c r="F48" s="312" t="s">
        <v>445</v>
      </c>
      <c r="G48" s="324" t="s">
        <v>29</v>
      </c>
      <c r="H48" s="326">
        <v>690.67100000000005</v>
      </c>
      <c r="I48" s="313"/>
      <c r="J48" s="314">
        <f>ROUND(I48*H48,2)</f>
        <v>0</v>
      </c>
      <c r="K48" s="312" t="s">
        <v>16</v>
      </c>
      <c r="L48" s="327" t="s">
        <v>453</v>
      </c>
      <c r="M48" s="151" t="s">
        <v>484</v>
      </c>
      <c r="N48" s="168" t="s">
        <v>193</v>
      </c>
      <c r="S48" s="308"/>
      <c r="T48" s="309"/>
      <c r="U48" s="309"/>
      <c r="V48" s="308"/>
      <c r="W48" s="308"/>
      <c r="X48" s="308"/>
      <c r="Y48" s="308"/>
      <c r="Z48" s="308"/>
      <c r="AA48" s="308"/>
      <c r="AB48" s="308"/>
      <c r="AC48" s="308"/>
      <c r="AD48" s="308"/>
      <c r="AE48" s="308"/>
      <c r="AR48" s="325" t="s">
        <v>228</v>
      </c>
      <c r="AT48" s="325" t="s">
        <v>14</v>
      </c>
      <c r="AU48" s="325" t="s">
        <v>219</v>
      </c>
      <c r="AY48" s="8" t="s">
        <v>220</v>
      </c>
      <c r="BE48" s="21">
        <f>IF(N48="základní",J48,0)</f>
        <v>0</v>
      </c>
      <c r="BF48" s="21">
        <f>IF(N48="snížená",J48,0)</f>
        <v>0</v>
      </c>
      <c r="BG48" s="21">
        <f>IF(N48="zákl. přenesená",J48,0)</f>
        <v>0</v>
      </c>
      <c r="BH48" s="21">
        <f>IF(N48="sníž. přenesená",J48,0)</f>
        <v>0</v>
      </c>
      <c r="BI48" s="21">
        <f>IF(N48="nulová",J48,0)</f>
        <v>0</v>
      </c>
      <c r="BJ48" s="8" t="s">
        <v>221</v>
      </c>
      <c r="BK48" s="21">
        <f>ROUND(I48*H48,2)</f>
        <v>0</v>
      </c>
      <c r="BL48" s="8" t="s">
        <v>228</v>
      </c>
      <c r="BM48" s="325" t="s">
        <v>446</v>
      </c>
    </row>
    <row r="49" spans="1:65" s="2" customFormat="1" ht="13.5" thickBot="1" x14ac:dyDescent="0.25">
      <c r="A49" s="308"/>
      <c r="B49" s="111"/>
      <c r="C49" s="112"/>
      <c r="D49" s="112"/>
      <c r="E49" s="351"/>
      <c r="F49" s="351"/>
      <c r="G49" s="351"/>
      <c r="H49" s="351"/>
      <c r="I49" s="113"/>
      <c r="J49" s="112"/>
      <c r="K49" s="112"/>
      <c r="L49" s="352"/>
      <c r="M49" s="157"/>
      <c r="N49" s="353"/>
      <c r="S49" s="308"/>
      <c r="T49" s="309"/>
      <c r="U49" s="309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</row>
    <row r="50" spans="1:65" ht="12" customHeight="1" x14ac:dyDescent="0.2">
      <c r="B50" s="101"/>
      <c r="C50" s="103"/>
      <c r="D50" s="364" t="s">
        <v>5</v>
      </c>
      <c r="E50" s="103"/>
      <c r="F50" s="103"/>
      <c r="G50" s="103"/>
      <c r="H50" s="103"/>
      <c r="I50" s="104"/>
      <c r="J50" s="103"/>
      <c r="K50" s="293"/>
      <c r="L50" s="365"/>
      <c r="M50" s="387"/>
      <c r="N50" s="294"/>
      <c r="T50" s="1"/>
      <c r="U50" s="1"/>
    </row>
    <row r="51" spans="1:65" s="2" customFormat="1" ht="16.5" customHeight="1" x14ac:dyDescent="0.2">
      <c r="A51" s="390"/>
      <c r="B51" s="106"/>
      <c r="C51" s="389"/>
      <c r="D51" s="389"/>
      <c r="E51" s="522" t="s">
        <v>114</v>
      </c>
      <c r="F51" s="516"/>
      <c r="G51" s="516"/>
      <c r="H51" s="516"/>
      <c r="I51" s="82"/>
      <c r="J51" s="389"/>
      <c r="K51" s="389"/>
      <c r="L51" s="51"/>
      <c r="M51" s="80"/>
      <c r="N51" s="118"/>
      <c r="S51" s="390"/>
      <c r="T51" s="390"/>
      <c r="U51" s="390"/>
      <c r="V51" s="390"/>
      <c r="W51" s="390"/>
      <c r="X51" s="390"/>
      <c r="Y51" s="390"/>
      <c r="Z51" s="390"/>
      <c r="AA51" s="390"/>
      <c r="AB51" s="390"/>
      <c r="AC51" s="390"/>
      <c r="AD51" s="390"/>
      <c r="AE51" s="390"/>
    </row>
    <row r="52" spans="1:65" s="2" customFormat="1" ht="12" customHeight="1" x14ac:dyDescent="0.2">
      <c r="A52" s="390"/>
      <c r="B52" s="106"/>
      <c r="C52" s="389"/>
      <c r="D52" s="366" t="s">
        <v>7</v>
      </c>
      <c r="E52" s="389"/>
      <c r="F52" s="389"/>
      <c r="G52" s="389"/>
      <c r="H52" s="389"/>
      <c r="I52" s="82"/>
      <c r="J52" s="389"/>
      <c r="K52" s="389"/>
      <c r="L52" s="51"/>
      <c r="M52" s="80"/>
      <c r="N52" s="118"/>
      <c r="S52" s="390"/>
      <c r="T52" s="390"/>
      <c r="U52" s="390"/>
      <c r="V52" s="390"/>
      <c r="W52" s="390"/>
      <c r="X52" s="390"/>
      <c r="Y52" s="390"/>
      <c r="Z52" s="390"/>
      <c r="AA52" s="390"/>
      <c r="AB52" s="390"/>
      <c r="AC52" s="390"/>
      <c r="AD52" s="390"/>
      <c r="AE52" s="390"/>
    </row>
    <row r="53" spans="1:65" s="2" customFormat="1" ht="16.5" customHeight="1" x14ac:dyDescent="0.2">
      <c r="A53" s="390"/>
      <c r="B53" s="106"/>
      <c r="C53" s="389"/>
      <c r="D53" s="389"/>
      <c r="E53" s="521" t="s">
        <v>115</v>
      </c>
      <c r="F53" s="516"/>
      <c r="G53" s="516"/>
      <c r="H53" s="516"/>
      <c r="I53" s="82"/>
      <c r="J53" s="389"/>
      <c r="K53" s="389"/>
      <c r="L53" s="51"/>
      <c r="M53" s="80"/>
      <c r="N53" s="118"/>
      <c r="S53" s="390"/>
      <c r="T53" s="390"/>
      <c r="U53" s="390"/>
      <c r="V53" s="390"/>
      <c r="W53" s="390"/>
      <c r="X53" s="390"/>
      <c r="Y53" s="390"/>
      <c r="Z53" s="390"/>
      <c r="AA53" s="390"/>
      <c r="AB53" s="390"/>
      <c r="AC53" s="390"/>
      <c r="AD53" s="390"/>
      <c r="AE53" s="390"/>
    </row>
    <row r="54" spans="1:65" s="2" customFormat="1" ht="12.75" x14ac:dyDescent="0.2">
      <c r="A54" s="390"/>
      <c r="B54" s="106"/>
      <c r="C54" s="389"/>
      <c r="D54" s="389"/>
      <c r="E54" s="388"/>
      <c r="F54" s="388"/>
      <c r="G54" s="388"/>
      <c r="H54" s="388"/>
      <c r="I54" s="82"/>
      <c r="J54" s="389"/>
      <c r="K54" s="389"/>
      <c r="L54" s="51"/>
      <c r="M54" s="80"/>
      <c r="N54" s="118"/>
      <c r="S54" s="390"/>
      <c r="T54" s="389"/>
      <c r="U54" s="389"/>
      <c r="V54" s="390"/>
      <c r="W54" s="390"/>
      <c r="X54" s="390"/>
      <c r="Y54" s="390"/>
      <c r="Z54" s="390"/>
      <c r="AA54" s="390"/>
      <c r="AB54" s="390"/>
      <c r="AC54" s="390"/>
      <c r="AD54" s="390"/>
      <c r="AE54" s="390"/>
    </row>
    <row r="55" spans="1:65" s="2" customFormat="1" ht="24" x14ac:dyDescent="0.2">
      <c r="A55" s="390"/>
      <c r="B55" s="106"/>
      <c r="C55" s="395" t="s">
        <v>42</v>
      </c>
      <c r="D55" s="395" t="s">
        <v>40</v>
      </c>
      <c r="E55" s="422" t="s">
        <v>515</v>
      </c>
      <c r="F55" s="421" t="s">
        <v>516</v>
      </c>
      <c r="G55" s="398" t="s">
        <v>19</v>
      </c>
      <c r="H55" s="399">
        <v>12540.759</v>
      </c>
      <c r="I55" s="400"/>
      <c r="J55" s="401">
        <f>ROUND(I55*H55,2)</f>
        <v>0</v>
      </c>
      <c r="K55" s="397" t="s">
        <v>16</v>
      </c>
      <c r="L55" s="327" t="s">
        <v>453</v>
      </c>
      <c r="M55" s="151" t="s">
        <v>517</v>
      </c>
      <c r="N55" s="168" t="s">
        <v>518</v>
      </c>
      <c r="S55" s="390"/>
      <c r="T55" s="389"/>
      <c r="U55" s="389"/>
      <c r="V55" s="390"/>
      <c r="W55" s="390"/>
      <c r="X55" s="390"/>
      <c r="Y55" s="390"/>
      <c r="Z55" s="390"/>
      <c r="AA55" s="390"/>
      <c r="AB55" s="390"/>
      <c r="AC55" s="390"/>
      <c r="AD55" s="390"/>
      <c r="AE55" s="390"/>
    </row>
    <row r="56" spans="1:65" s="390" customFormat="1" x14ac:dyDescent="0.2">
      <c r="B56" s="317"/>
      <c r="C56" s="318"/>
      <c r="D56" s="318"/>
      <c r="E56" s="420"/>
      <c r="F56" s="420"/>
      <c r="G56" s="420"/>
      <c r="H56" s="420"/>
      <c r="I56" s="320"/>
      <c r="J56" s="318"/>
      <c r="K56" s="318"/>
      <c r="L56" s="318"/>
      <c r="M56" s="404"/>
      <c r="N56" s="406"/>
      <c r="T56" s="389"/>
      <c r="U56" s="389"/>
    </row>
    <row r="57" spans="1:65" s="390" customFormat="1" x14ac:dyDescent="0.2">
      <c r="B57" s="106"/>
      <c r="C57" s="389"/>
      <c r="D57" s="389"/>
      <c r="E57" s="414"/>
      <c r="F57" s="414"/>
      <c r="G57" s="414"/>
      <c r="H57" s="414"/>
      <c r="I57" s="82"/>
      <c r="J57" s="389"/>
      <c r="K57" s="389"/>
      <c r="L57" s="389"/>
      <c r="M57" s="80"/>
      <c r="N57" s="107"/>
      <c r="T57" s="389"/>
      <c r="U57" s="389"/>
    </row>
    <row r="58" spans="1:65" s="2" customFormat="1" ht="21.75" customHeight="1" x14ac:dyDescent="0.2">
      <c r="A58" s="390"/>
      <c r="B58" s="108"/>
      <c r="C58" s="13" t="s">
        <v>301</v>
      </c>
      <c r="D58" s="13" t="s">
        <v>14</v>
      </c>
      <c r="E58" s="14" t="s">
        <v>486</v>
      </c>
      <c r="F58" s="15" t="s">
        <v>487</v>
      </c>
      <c r="G58" s="16" t="s">
        <v>24</v>
      </c>
      <c r="H58" s="337">
        <v>53.39</v>
      </c>
      <c r="I58" s="17"/>
      <c r="J58" s="18">
        <f>ROUND(I58*H58,2)</f>
        <v>0</v>
      </c>
      <c r="K58" s="15" t="s">
        <v>16</v>
      </c>
      <c r="L58" s="327" t="s">
        <v>453</v>
      </c>
      <c r="M58" s="151" t="s">
        <v>501</v>
      </c>
      <c r="N58" s="168" t="s">
        <v>193</v>
      </c>
      <c r="S58" s="390"/>
      <c r="T58" s="389"/>
      <c r="U58" s="389"/>
      <c r="V58" s="390"/>
      <c r="W58" s="390"/>
      <c r="X58" s="390"/>
      <c r="Y58" s="390"/>
      <c r="Z58" s="390"/>
      <c r="AA58" s="390"/>
      <c r="AB58" s="390"/>
      <c r="AC58" s="390"/>
      <c r="AD58" s="390"/>
      <c r="AE58" s="390"/>
      <c r="AR58" s="20" t="s">
        <v>218</v>
      </c>
      <c r="AT58" s="20" t="s">
        <v>14</v>
      </c>
      <c r="AU58" s="20" t="s">
        <v>219</v>
      </c>
      <c r="AY58" s="8" t="s">
        <v>220</v>
      </c>
      <c r="BE58" s="21">
        <f>IF(N58="základní",J58,0)</f>
        <v>0</v>
      </c>
      <c r="BF58" s="21">
        <f>IF(N58="snížená",J58,0)</f>
        <v>0</v>
      </c>
      <c r="BG58" s="21">
        <f>IF(N58="zákl. přenesená",J58,0)</f>
        <v>0</v>
      </c>
      <c r="BH58" s="21">
        <f>IF(N58="sníž. přenesená",J58,0)</f>
        <v>0</v>
      </c>
      <c r="BI58" s="21">
        <f>IF(N58="nulová",J58,0)</f>
        <v>0</v>
      </c>
      <c r="BJ58" s="8" t="s">
        <v>221</v>
      </c>
      <c r="BK58" s="21">
        <f>ROUND(I58*H58,2)</f>
        <v>0</v>
      </c>
      <c r="BL58" s="8" t="s">
        <v>218</v>
      </c>
      <c r="BM58" s="20" t="s">
        <v>524</v>
      </c>
    </row>
    <row r="59" spans="1:65" s="5" customFormat="1" x14ac:dyDescent="0.2">
      <c r="B59" s="119"/>
      <c r="C59" s="67"/>
      <c r="D59" s="84" t="s">
        <v>18</v>
      </c>
      <c r="E59" s="127" t="s">
        <v>0</v>
      </c>
      <c r="F59" s="128" t="s">
        <v>124</v>
      </c>
      <c r="G59" s="67"/>
      <c r="H59" s="127" t="s">
        <v>0</v>
      </c>
      <c r="I59" s="129"/>
      <c r="J59" s="67"/>
      <c r="K59" s="67"/>
      <c r="L59" s="51"/>
      <c r="M59" s="80"/>
      <c r="N59" s="118"/>
      <c r="O59" s="2"/>
      <c r="P59" s="2"/>
      <c r="Q59" s="2"/>
      <c r="R59" s="2"/>
      <c r="S59" s="390"/>
      <c r="T59" s="389"/>
      <c r="U59" s="389"/>
      <c r="AT59" s="24" t="s">
        <v>18</v>
      </c>
      <c r="AU59" s="24" t="s">
        <v>219</v>
      </c>
      <c r="AV59" s="5" t="s">
        <v>221</v>
      </c>
      <c r="AW59" s="5" t="s">
        <v>224</v>
      </c>
      <c r="AX59" s="5" t="s">
        <v>225</v>
      </c>
      <c r="AY59" s="24" t="s">
        <v>220</v>
      </c>
    </row>
    <row r="60" spans="1:65" s="5" customFormat="1" ht="22.5" x14ac:dyDescent="0.2">
      <c r="B60" s="119"/>
      <c r="C60" s="67"/>
      <c r="D60" s="84" t="s">
        <v>18</v>
      </c>
      <c r="E60" s="127" t="s">
        <v>0</v>
      </c>
      <c r="F60" s="128" t="s">
        <v>116</v>
      </c>
      <c r="G60" s="67"/>
      <c r="H60" s="127" t="s">
        <v>0</v>
      </c>
      <c r="I60" s="129"/>
      <c r="J60" s="67"/>
      <c r="K60" s="67"/>
      <c r="L60" s="51"/>
      <c r="M60" s="80"/>
      <c r="N60" s="118"/>
      <c r="O60" s="2"/>
      <c r="P60" s="2"/>
      <c r="Q60" s="2"/>
      <c r="R60" s="2"/>
      <c r="S60" s="390"/>
      <c r="T60" s="389"/>
      <c r="U60" s="389"/>
      <c r="AT60" s="24" t="s">
        <v>18</v>
      </c>
      <c r="AU60" s="24" t="s">
        <v>219</v>
      </c>
      <c r="AV60" s="5" t="s">
        <v>221</v>
      </c>
      <c r="AW60" s="5" t="s">
        <v>224</v>
      </c>
      <c r="AX60" s="5" t="s">
        <v>225</v>
      </c>
      <c r="AY60" s="24" t="s">
        <v>220</v>
      </c>
    </row>
    <row r="61" spans="1:65" s="5" customFormat="1" ht="22.5" x14ac:dyDescent="0.2">
      <c r="B61" s="119"/>
      <c r="C61" s="67"/>
      <c r="D61" s="84" t="s">
        <v>18</v>
      </c>
      <c r="E61" s="127" t="s">
        <v>0</v>
      </c>
      <c r="F61" s="128" t="s">
        <v>117</v>
      </c>
      <c r="G61" s="67"/>
      <c r="H61" s="127" t="s">
        <v>0</v>
      </c>
      <c r="I61" s="129"/>
      <c r="J61" s="67"/>
      <c r="K61" s="67"/>
      <c r="L61" s="51"/>
      <c r="M61" s="80"/>
      <c r="N61" s="118"/>
      <c r="O61" s="2"/>
      <c r="P61" s="2"/>
      <c r="Q61" s="2"/>
      <c r="R61" s="2"/>
      <c r="S61" s="390"/>
      <c r="T61" s="389"/>
      <c r="U61" s="389"/>
      <c r="AT61" s="24" t="s">
        <v>18</v>
      </c>
      <c r="AU61" s="24" t="s">
        <v>219</v>
      </c>
      <c r="AV61" s="5" t="s">
        <v>221</v>
      </c>
      <c r="AW61" s="5" t="s">
        <v>224</v>
      </c>
      <c r="AX61" s="5" t="s">
        <v>225</v>
      </c>
      <c r="AY61" s="24" t="s">
        <v>220</v>
      </c>
    </row>
    <row r="62" spans="1:65" s="5" customFormat="1" x14ac:dyDescent="0.2">
      <c r="B62" s="119"/>
      <c r="C62" s="67"/>
      <c r="D62" s="84" t="s">
        <v>18</v>
      </c>
      <c r="E62" s="127" t="s">
        <v>0</v>
      </c>
      <c r="F62" s="128" t="s">
        <v>118</v>
      </c>
      <c r="G62" s="67"/>
      <c r="H62" s="127" t="s">
        <v>0</v>
      </c>
      <c r="I62" s="129"/>
      <c r="J62" s="67"/>
      <c r="K62" s="67"/>
      <c r="L62" s="51"/>
      <c r="M62" s="80"/>
      <c r="N62" s="118"/>
      <c r="O62" s="2"/>
      <c r="P62" s="2"/>
      <c r="Q62" s="2"/>
      <c r="R62" s="2"/>
      <c r="S62" s="390"/>
      <c r="T62" s="389"/>
      <c r="U62" s="389"/>
      <c r="AT62" s="24" t="s">
        <v>18</v>
      </c>
      <c r="AU62" s="24" t="s">
        <v>219</v>
      </c>
      <c r="AV62" s="5" t="s">
        <v>221</v>
      </c>
      <c r="AW62" s="5" t="s">
        <v>224</v>
      </c>
      <c r="AX62" s="5" t="s">
        <v>225</v>
      </c>
      <c r="AY62" s="24" t="s">
        <v>220</v>
      </c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128" t="s">
        <v>47</v>
      </c>
      <c r="G63" s="67"/>
      <c r="H63" s="127" t="s">
        <v>0</v>
      </c>
      <c r="I63" s="129"/>
      <c r="J63" s="67"/>
      <c r="K63" s="67"/>
      <c r="L63" s="51"/>
      <c r="M63" s="80"/>
      <c r="N63" s="118"/>
      <c r="O63" s="2"/>
      <c r="P63" s="2"/>
      <c r="Q63" s="2"/>
      <c r="R63" s="2"/>
      <c r="S63" s="390"/>
      <c r="T63" s="389"/>
      <c r="U63" s="389"/>
      <c r="AT63" s="24" t="s">
        <v>18</v>
      </c>
      <c r="AU63" s="24" t="s">
        <v>219</v>
      </c>
      <c r="AV63" s="5" t="s">
        <v>221</v>
      </c>
      <c r="AW63" s="5" t="s">
        <v>224</v>
      </c>
      <c r="AX63" s="5" t="s">
        <v>225</v>
      </c>
      <c r="AY63" s="24" t="s">
        <v>220</v>
      </c>
    </row>
    <row r="64" spans="1:65" s="5" customFormat="1" x14ac:dyDescent="0.2">
      <c r="B64" s="119"/>
      <c r="C64" s="67"/>
      <c r="D64" s="84" t="s">
        <v>18</v>
      </c>
      <c r="E64" s="127" t="s">
        <v>0</v>
      </c>
      <c r="F64" s="128" t="s">
        <v>93</v>
      </c>
      <c r="G64" s="67"/>
      <c r="H64" s="127" t="s">
        <v>0</v>
      </c>
      <c r="I64" s="129"/>
      <c r="J64" s="67"/>
      <c r="K64" s="67"/>
      <c r="L64" s="51"/>
      <c r="M64" s="80"/>
      <c r="N64" s="118"/>
      <c r="O64" s="2"/>
      <c r="P64" s="2"/>
      <c r="Q64" s="2"/>
      <c r="R64" s="2"/>
      <c r="S64" s="390"/>
      <c r="T64" s="389"/>
      <c r="U64" s="389"/>
      <c r="AT64" s="24" t="s">
        <v>18</v>
      </c>
      <c r="AU64" s="24" t="s">
        <v>219</v>
      </c>
      <c r="AV64" s="5" t="s">
        <v>221</v>
      </c>
      <c r="AW64" s="5" t="s">
        <v>224</v>
      </c>
      <c r="AX64" s="5" t="s">
        <v>225</v>
      </c>
      <c r="AY64" s="24" t="s">
        <v>220</v>
      </c>
    </row>
    <row r="65" spans="1:65" s="4" customFormat="1" x14ac:dyDescent="0.2">
      <c r="B65" s="109"/>
      <c r="C65" s="50"/>
      <c r="D65" s="84" t="s">
        <v>18</v>
      </c>
      <c r="E65" s="86" t="s">
        <v>0</v>
      </c>
      <c r="F65" s="87" t="s">
        <v>525</v>
      </c>
      <c r="G65" s="50"/>
      <c r="H65" s="88">
        <v>172.62</v>
      </c>
      <c r="I65" s="89"/>
      <c r="J65" s="50"/>
      <c r="K65" s="50"/>
      <c r="L65" s="51"/>
      <c r="M65" s="80"/>
      <c r="N65" s="118"/>
      <c r="O65" s="2"/>
      <c r="P65" s="2"/>
      <c r="Q65" s="2"/>
      <c r="R65" s="2"/>
      <c r="S65" s="390"/>
      <c r="T65" s="389"/>
      <c r="U65" s="389"/>
      <c r="AT65" s="22" t="s">
        <v>18</v>
      </c>
      <c r="AU65" s="22" t="s">
        <v>219</v>
      </c>
      <c r="AV65" s="4" t="s">
        <v>219</v>
      </c>
      <c r="AW65" s="4" t="s">
        <v>224</v>
      </c>
      <c r="AX65" s="4" t="s">
        <v>225</v>
      </c>
      <c r="AY65" s="22" t="s">
        <v>220</v>
      </c>
    </row>
    <row r="66" spans="1:65" s="4" customFormat="1" x14ac:dyDescent="0.2">
      <c r="B66" s="109"/>
      <c r="C66" s="50"/>
      <c r="D66" s="84" t="s">
        <v>18</v>
      </c>
      <c r="E66" s="86" t="s">
        <v>0</v>
      </c>
      <c r="F66" s="87" t="s">
        <v>526</v>
      </c>
      <c r="G66" s="50"/>
      <c r="H66" s="88">
        <v>9.1</v>
      </c>
      <c r="I66" s="89"/>
      <c r="J66" s="50"/>
      <c r="K66" s="50"/>
      <c r="L66" s="51"/>
      <c r="M66" s="80"/>
      <c r="N66" s="118"/>
      <c r="O66" s="2"/>
      <c r="P66" s="2"/>
      <c r="Q66" s="2"/>
      <c r="R66" s="2"/>
      <c r="S66" s="390"/>
      <c r="T66" s="389"/>
      <c r="U66" s="389"/>
      <c r="AT66" s="22" t="s">
        <v>18</v>
      </c>
      <c r="AU66" s="22" t="s">
        <v>219</v>
      </c>
      <c r="AV66" s="4" t="s">
        <v>219</v>
      </c>
      <c r="AW66" s="4" t="s">
        <v>224</v>
      </c>
      <c r="AX66" s="4" t="s">
        <v>225</v>
      </c>
      <c r="AY66" s="22" t="s">
        <v>220</v>
      </c>
    </row>
    <row r="67" spans="1:65" s="4" customFormat="1" x14ac:dyDescent="0.2">
      <c r="B67" s="109"/>
      <c r="C67" s="50"/>
      <c r="D67" s="84" t="s">
        <v>18</v>
      </c>
      <c r="E67" s="86" t="s">
        <v>0</v>
      </c>
      <c r="F67" s="87" t="s">
        <v>527</v>
      </c>
      <c r="G67" s="50"/>
      <c r="H67" s="88">
        <v>48.1</v>
      </c>
      <c r="I67" s="89"/>
      <c r="J67" s="50"/>
      <c r="K67" s="50"/>
      <c r="L67" s="51"/>
      <c r="M67" s="80"/>
      <c r="N67" s="118"/>
      <c r="O67" s="2"/>
      <c r="P67" s="2"/>
      <c r="Q67" s="2"/>
      <c r="R67" s="2"/>
      <c r="S67" s="390"/>
      <c r="T67" s="389"/>
      <c r="U67" s="389"/>
      <c r="AT67" s="22" t="s">
        <v>18</v>
      </c>
      <c r="AU67" s="22" t="s">
        <v>219</v>
      </c>
      <c r="AV67" s="4" t="s">
        <v>219</v>
      </c>
      <c r="AW67" s="4" t="s">
        <v>224</v>
      </c>
      <c r="AX67" s="4" t="s">
        <v>225</v>
      </c>
      <c r="AY67" s="22" t="s">
        <v>220</v>
      </c>
    </row>
    <row r="68" spans="1:65" s="4" customFormat="1" x14ac:dyDescent="0.2">
      <c r="B68" s="109"/>
      <c r="C68" s="50"/>
      <c r="D68" s="84" t="s">
        <v>18</v>
      </c>
      <c r="E68" s="86" t="s">
        <v>0</v>
      </c>
      <c r="F68" s="87" t="s">
        <v>528</v>
      </c>
      <c r="G68" s="50"/>
      <c r="H68" s="88">
        <v>138</v>
      </c>
      <c r="I68" s="89"/>
      <c r="J68" s="50"/>
      <c r="K68" s="50"/>
      <c r="L68" s="51"/>
      <c r="M68" s="80"/>
      <c r="N68" s="118"/>
      <c r="O68" s="2"/>
      <c r="P68" s="2"/>
      <c r="Q68" s="2"/>
      <c r="R68" s="2"/>
      <c r="S68" s="390"/>
      <c r="T68" s="389"/>
      <c r="U68" s="389"/>
      <c r="AT68" s="22" t="s">
        <v>18</v>
      </c>
      <c r="AU68" s="22" t="s">
        <v>219</v>
      </c>
      <c r="AV68" s="4" t="s">
        <v>219</v>
      </c>
      <c r="AW68" s="4" t="s">
        <v>224</v>
      </c>
      <c r="AX68" s="4" t="s">
        <v>225</v>
      </c>
      <c r="AY68" s="22" t="s">
        <v>220</v>
      </c>
    </row>
    <row r="69" spans="1:65" s="5" customFormat="1" x14ac:dyDescent="0.2">
      <c r="B69" s="119"/>
      <c r="C69" s="67"/>
      <c r="D69" s="84" t="s">
        <v>18</v>
      </c>
      <c r="E69" s="127" t="s">
        <v>0</v>
      </c>
      <c r="F69" s="128" t="s">
        <v>120</v>
      </c>
      <c r="G69" s="67"/>
      <c r="H69" s="127" t="s">
        <v>0</v>
      </c>
      <c r="I69" s="129"/>
      <c r="J69" s="67"/>
      <c r="K69" s="67"/>
      <c r="L69" s="51"/>
      <c r="M69" s="80"/>
      <c r="N69" s="118"/>
      <c r="O69" s="2"/>
      <c r="P69" s="2"/>
      <c r="Q69" s="2"/>
      <c r="R69" s="2"/>
      <c r="S69" s="390"/>
      <c r="T69" s="389"/>
      <c r="U69" s="389"/>
      <c r="AT69" s="24" t="s">
        <v>18</v>
      </c>
      <c r="AU69" s="24" t="s">
        <v>219</v>
      </c>
      <c r="AV69" s="5" t="s">
        <v>221</v>
      </c>
      <c r="AW69" s="5" t="s">
        <v>224</v>
      </c>
      <c r="AX69" s="5" t="s">
        <v>225</v>
      </c>
      <c r="AY69" s="24" t="s">
        <v>220</v>
      </c>
    </row>
    <row r="70" spans="1:65" s="4" customFormat="1" x14ac:dyDescent="0.2">
      <c r="B70" s="109"/>
      <c r="C70" s="50"/>
      <c r="D70" s="84" t="s">
        <v>18</v>
      </c>
      <c r="E70" s="86" t="s">
        <v>0</v>
      </c>
      <c r="F70" s="87" t="s">
        <v>529</v>
      </c>
      <c r="G70" s="50"/>
      <c r="H70" s="88">
        <v>59.226999999999997</v>
      </c>
      <c r="I70" s="89"/>
      <c r="J70" s="50"/>
      <c r="K70" s="50"/>
      <c r="L70" s="51"/>
      <c r="M70" s="80"/>
      <c r="N70" s="118"/>
      <c r="O70" s="2"/>
      <c r="P70" s="2"/>
      <c r="Q70" s="2"/>
      <c r="R70" s="2"/>
      <c r="S70" s="390"/>
      <c r="T70" s="389"/>
      <c r="U70" s="389"/>
      <c r="AT70" s="22" t="s">
        <v>18</v>
      </c>
      <c r="AU70" s="22" t="s">
        <v>219</v>
      </c>
      <c r="AV70" s="4" t="s">
        <v>219</v>
      </c>
      <c r="AW70" s="4" t="s">
        <v>224</v>
      </c>
      <c r="AX70" s="4" t="s">
        <v>225</v>
      </c>
      <c r="AY70" s="22" t="s">
        <v>220</v>
      </c>
    </row>
    <row r="71" spans="1:65" s="4" customFormat="1" x14ac:dyDescent="0.2">
      <c r="B71" s="109"/>
      <c r="C71" s="50"/>
      <c r="D71" s="84" t="s">
        <v>18</v>
      </c>
      <c r="E71" s="86" t="s">
        <v>0</v>
      </c>
      <c r="F71" s="87" t="s">
        <v>530</v>
      </c>
      <c r="G71" s="50"/>
      <c r="H71" s="88">
        <v>1.96</v>
      </c>
      <c r="I71" s="89"/>
      <c r="J71" s="50"/>
      <c r="K71" s="50"/>
      <c r="L71" s="51"/>
      <c r="M71" s="80"/>
      <c r="N71" s="118"/>
      <c r="O71" s="2"/>
      <c r="P71" s="2"/>
      <c r="Q71" s="2"/>
      <c r="R71" s="2"/>
      <c r="S71" s="390"/>
      <c r="T71" s="389"/>
      <c r="U71" s="389"/>
      <c r="AT71" s="22" t="s">
        <v>18</v>
      </c>
      <c r="AU71" s="22" t="s">
        <v>219</v>
      </c>
      <c r="AV71" s="4" t="s">
        <v>219</v>
      </c>
      <c r="AW71" s="4" t="s">
        <v>224</v>
      </c>
      <c r="AX71" s="4" t="s">
        <v>225</v>
      </c>
      <c r="AY71" s="22" t="s">
        <v>220</v>
      </c>
    </row>
    <row r="72" spans="1:65" s="4" customFormat="1" x14ac:dyDescent="0.2">
      <c r="B72" s="109"/>
      <c r="C72" s="50"/>
      <c r="D72" s="84" t="s">
        <v>18</v>
      </c>
      <c r="E72" s="86" t="s">
        <v>0</v>
      </c>
      <c r="F72" s="87" t="s">
        <v>531</v>
      </c>
      <c r="G72" s="50"/>
      <c r="H72" s="88">
        <v>11.113</v>
      </c>
      <c r="I72" s="89"/>
      <c r="J72" s="50"/>
      <c r="K72" s="50"/>
      <c r="L72" s="51"/>
      <c r="M72" s="80"/>
      <c r="N72" s="118"/>
      <c r="O72" s="2"/>
      <c r="P72" s="2"/>
      <c r="Q72" s="2"/>
      <c r="R72" s="2"/>
      <c r="S72" s="390"/>
      <c r="T72" s="389"/>
      <c r="U72" s="389"/>
      <c r="AT72" s="22" t="s">
        <v>18</v>
      </c>
      <c r="AU72" s="22" t="s">
        <v>219</v>
      </c>
      <c r="AV72" s="4" t="s">
        <v>219</v>
      </c>
      <c r="AW72" s="4" t="s">
        <v>224</v>
      </c>
      <c r="AX72" s="4" t="s">
        <v>225</v>
      </c>
      <c r="AY72" s="22" t="s">
        <v>220</v>
      </c>
    </row>
    <row r="73" spans="1:65" s="4" customFormat="1" x14ac:dyDescent="0.2">
      <c r="B73" s="109"/>
      <c r="C73" s="50"/>
      <c r="D73" s="84" t="s">
        <v>18</v>
      </c>
      <c r="E73" s="86" t="s">
        <v>0</v>
      </c>
      <c r="F73" s="87" t="s">
        <v>532</v>
      </c>
      <c r="G73" s="50"/>
      <c r="H73" s="88">
        <v>93.775000000000006</v>
      </c>
      <c r="I73" s="89"/>
      <c r="J73" s="50"/>
      <c r="K73" s="50"/>
      <c r="L73" s="51"/>
      <c r="M73" s="80"/>
      <c r="N73" s="118"/>
      <c r="O73" s="2"/>
      <c r="P73" s="2"/>
      <c r="Q73" s="2"/>
      <c r="R73" s="2"/>
      <c r="S73" s="390"/>
      <c r="T73" s="389"/>
      <c r="U73" s="389"/>
      <c r="AT73" s="22" t="s">
        <v>18</v>
      </c>
      <c r="AU73" s="22" t="s">
        <v>219</v>
      </c>
      <c r="AV73" s="4" t="s">
        <v>219</v>
      </c>
      <c r="AW73" s="4" t="s">
        <v>224</v>
      </c>
      <c r="AX73" s="4" t="s">
        <v>225</v>
      </c>
      <c r="AY73" s="22" t="s">
        <v>220</v>
      </c>
    </row>
    <row r="74" spans="1:65" s="7" customFormat="1" x14ac:dyDescent="0.2">
      <c r="B74" s="137"/>
      <c r="C74" s="69"/>
      <c r="D74" s="84" t="s">
        <v>18</v>
      </c>
      <c r="E74" s="416" t="s">
        <v>0</v>
      </c>
      <c r="F74" s="417" t="s">
        <v>26</v>
      </c>
      <c r="G74" s="69"/>
      <c r="H74" s="418">
        <v>533.89499999999998</v>
      </c>
      <c r="I74" s="419"/>
      <c r="J74" s="69"/>
      <c r="K74" s="69"/>
      <c r="L74" s="51"/>
      <c r="M74" s="80"/>
      <c r="N74" s="118"/>
      <c r="O74" s="2"/>
      <c r="P74" s="2"/>
      <c r="Q74" s="2"/>
      <c r="R74" s="2"/>
      <c r="S74" s="390"/>
      <c r="T74" s="389"/>
      <c r="U74" s="389"/>
      <c r="AT74" s="29" t="s">
        <v>18</v>
      </c>
      <c r="AU74" s="29" t="s">
        <v>219</v>
      </c>
      <c r="AV74" s="7" t="s">
        <v>250</v>
      </c>
      <c r="AW74" s="7" t="s">
        <v>224</v>
      </c>
      <c r="AX74" s="7" t="s">
        <v>221</v>
      </c>
      <c r="AY74" s="29" t="s">
        <v>220</v>
      </c>
    </row>
    <row r="75" spans="1:65" s="4" customFormat="1" x14ac:dyDescent="0.2">
      <c r="B75" s="109"/>
      <c r="C75" s="50"/>
      <c r="D75" s="84" t="s">
        <v>18</v>
      </c>
      <c r="E75" s="50"/>
      <c r="F75" s="348" t="s">
        <v>533</v>
      </c>
      <c r="G75" s="50"/>
      <c r="H75" s="350">
        <v>53.39</v>
      </c>
      <c r="I75" s="89"/>
      <c r="J75" s="50"/>
      <c r="K75" s="50"/>
      <c r="L75" s="51"/>
      <c r="M75" s="80"/>
      <c r="N75" s="118"/>
      <c r="O75" s="2"/>
      <c r="P75" s="2"/>
      <c r="Q75" s="2"/>
      <c r="R75" s="2"/>
      <c r="S75" s="390"/>
      <c r="T75" s="389"/>
      <c r="U75" s="389"/>
      <c r="AT75" s="22" t="s">
        <v>18</v>
      </c>
      <c r="AU75" s="22" t="s">
        <v>219</v>
      </c>
      <c r="AV75" s="4" t="s">
        <v>219</v>
      </c>
      <c r="AW75" s="4" t="s">
        <v>235</v>
      </c>
      <c r="AX75" s="4" t="s">
        <v>221</v>
      </c>
      <c r="AY75" s="22" t="s">
        <v>220</v>
      </c>
    </row>
    <row r="76" spans="1:65" s="2" customFormat="1" ht="16.5" customHeight="1" x14ac:dyDescent="0.2">
      <c r="A76" s="390"/>
      <c r="B76" s="108"/>
      <c r="C76" s="31" t="s">
        <v>534</v>
      </c>
      <c r="D76" s="31" t="s">
        <v>40</v>
      </c>
      <c r="E76" s="32" t="s">
        <v>495</v>
      </c>
      <c r="F76" s="33" t="s">
        <v>496</v>
      </c>
      <c r="G76" s="34" t="s">
        <v>29</v>
      </c>
      <c r="H76" s="415">
        <v>106.779</v>
      </c>
      <c r="I76" s="36"/>
      <c r="J76" s="37">
        <f>ROUND(I76*H76,2)</f>
        <v>0</v>
      </c>
      <c r="K76" s="33" t="s">
        <v>16</v>
      </c>
      <c r="L76" s="327" t="s">
        <v>453</v>
      </c>
      <c r="M76" s="151" t="s">
        <v>501</v>
      </c>
      <c r="N76" s="168" t="s">
        <v>193</v>
      </c>
      <c r="S76" s="390"/>
      <c r="T76" s="389"/>
      <c r="U76" s="389"/>
      <c r="V76" s="390"/>
      <c r="W76" s="390"/>
      <c r="X76" s="390"/>
      <c r="Y76" s="390"/>
      <c r="Z76" s="390"/>
      <c r="AA76" s="390"/>
      <c r="AB76" s="390"/>
      <c r="AC76" s="390"/>
      <c r="AD76" s="390"/>
      <c r="AE76" s="390"/>
      <c r="AR76" s="20" t="s">
        <v>232</v>
      </c>
      <c r="AT76" s="20" t="s">
        <v>40</v>
      </c>
      <c r="AU76" s="20" t="s">
        <v>219</v>
      </c>
      <c r="AY76" s="8" t="s">
        <v>220</v>
      </c>
      <c r="BE76" s="21">
        <f>IF(N76="základní",J76,0)</f>
        <v>0</v>
      </c>
      <c r="BF76" s="21">
        <f>IF(N76="snížená",J76,0)</f>
        <v>0</v>
      </c>
      <c r="BG76" s="21">
        <f>IF(N76="zákl. přenesená",J76,0)</f>
        <v>0</v>
      </c>
      <c r="BH76" s="21">
        <f>IF(N76="sníž. přenesená",J76,0)</f>
        <v>0</v>
      </c>
      <c r="BI76" s="21">
        <f>IF(N76="nulová",J76,0)</f>
        <v>0</v>
      </c>
      <c r="BJ76" s="8" t="s">
        <v>221</v>
      </c>
      <c r="BK76" s="21">
        <f>ROUND(I76*H76,2)</f>
        <v>0</v>
      </c>
      <c r="BL76" s="8" t="s">
        <v>218</v>
      </c>
      <c r="BM76" s="20" t="s">
        <v>535</v>
      </c>
    </row>
    <row r="77" spans="1:65" s="4" customFormat="1" x14ac:dyDescent="0.2">
      <c r="B77" s="109"/>
      <c r="C77" s="50"/>
      <c r="D77" s="84" t="s">
        <v>18</v>
      </c>
      <c r="E77" s="50"/>
      <c r="F77" s="348" t="s">
        <v>536</v>
      </c>
      <c r="G77" s="50"/>
      <c r="H77" s="350">
        <v>106.779</v>
      </c>
      <c r="I77" s="89"/>
      <c r="J77" s="50"/>
      <c r="K77" s="50"/>
      <c r="L77" s="51"/>
      <c r="M77" s="80"/>
      <c r="N77" s="118"/>
      <c r="O77" s="2"/>
      <c r="P77" s="2"/>
      <c r="Q77" s="2"/>
      <c r="R77" s="2"/>
      <c r="S77" s="390"/>
      <c r="T77" s="389"/>
      <c r="U77" s="389"/>
      <c r="AT77" s="22" t="s">
        <v>18</v>
      </c>
      <c r="AU77" s="22" t="s">
        <v>219</v>
      </c>
      <c r="AV77" s="4" t="s">
        <v>219</v>
      </c>
      <c r="AW77" s="4" t="s">
        <v>235</v>
      </c>
      <c r="AX77" s="4" t="s">
        <v>221</v>
      </c>
      <c r="AY77" s="22" t="s">
        <v>220</v>
      </c>
    </row>
    <row r="78" spans="1:65" s="2" customFormat="1" ht="21.75" customHeight="1" x14ac:dyDescent="0.2">
      <c r="A78" s="390"/>
      <c r="B78" s="108"/>
      <c r="C78" s="13" t="s">
        <v>65</v>
      </c>
      <c r="D78" s="13" t="s">
        <v>14</v>
      </c>
      <c r="E78" s="14" t="s">
        <v>85</v>
      </c>
      <c r="F78" s="15" t="s">
        <v>86</v>
      </c>
      <c r="G78" s="16" t="s">
        <v>29</v>
      </c>
      <c r="H78" s="337">
        <v>780.03</v>
      </c>
      <c r="I78" s="17"/>
      <c r="J78" s="18">
        <f>ROUND(I78*H78,2)</f>
        <v>0</v>
      </c>
      <c r="K78" s="15" t="s">
        <v>16</v>
      </c>
      <c r="L78" s="327" t="s">
        <v>453</v>
      </c>
      <c r="M78" s="151" t="s">
        <v>501</v>
      </c>
      <c r="N78" s="168" t="s">
        <v>193</v>
      </c>
      <c r="S78" s="390"/>
      <c r="T78" s="389"/>
      <c r="U78" s="389"/>
      <c r="V78" s="390"/>
      <c r="W78" s="390"/>
      <c r="X78" s="390"/>
      <c r="Y78" s="390"/>
      <c r="Z78" s="390"/>
      <c r="AA78" s="390"/>
      <c r="AB78" s="390"/>
      <c r="AC78" s="390"/>
      <c r="AD78" s="390"/>
      <c r="AE78" s="390"/>
      <c r="AR78" s="20" t="s">
        <v>218</v>
      </c>
      <c r="AT78" s="20" t="s">
        <v>14</v>
      </c>
      <c r="AU78" s="20" t="s">
        <v>219</v>
      </c>
      <c r="AY78" s="8" t="s">
        <v>220</v>
      </c>
      <c r="BE78" s="21">
        <f>IF(N78="základní",J78,0)</f>
        <v>0</v>
      </c>
      <c r="BF78" s="21">
        <f>IF(N78="snížená",J78,0)</f>
        <v>0</v>
      </c>
      <c r="BG78" s="21">
        <f>IF(N78="zákl. přenesená",J78,0)</f>
        <v>0</v>
      </c>
      <c r="BH78" s="21">
        <f>IF(N78="sníž. přenesená",J78,0)</f>
        <v>0</v>
      </c>
      <c r="BI78" s="21">
        <f>IF(N78="nulová",J78,0)</f>
        <v>0</v>
      </c>
      <c r="BJ78" s="8" t="s">
        <v>221</v>
      </c>
      <c r="BK78" s="21">
        <f>ROUND(I78*H78,2)</f>
        <v>0</v>
      </c>
      <c r="BL78" s="8" t="s">
        <v>218</v>
      </c>
      <c r="BM78" s="20" t="s">
        <v>537</v>
      </c>
    </row>
    <row r="79" spans="1:65" s="2" customFormat="1" ht="21.75" customHeight="1" x14ac:dyDescent="0.2">
      <c r="A79" s="390"/>
      <c r="B79" s="108"/>
      <c r="C79" s="13" t="s">
        <v>69</v>
      </c>
      <c r="D79" s="13" t="s">
        <v>14</v>
      </c>
      <c r="E79" s="14" t="s">
        <v>88</v>
      </c>
      <c r="F79" s="15" t="s">
        <v>89</v>
      </c>
      <c r="G79" s="16" t="s">
        <v>29</v>
      </c>
      <c r="H79" s="337">
        <v>780.03</v>
      </c>
      <c r="I79" s="17"/>
      <c r="J79" s="18">
        <f>ROUND(I79*H79,2)</f>
        <v>0</v>
      </c>
      <c r="K79" s="15" t="s">
        <v>16</v>
      </c>
      <c r="L79" s="327" t="s">
        <v>453</v>
      </c>
      <c r="M79" s="151" t="s">
        <v>501</v>
      </c>
      <c r="N79" s="168" t="s">
        <v>193</v>
      </c>
      <c r="S79" s="390"/>
      <c r="T79" s="389"/>
      <c r="U79" s="389"/>
      <c r="V79" s="390"/>
      <c r="W79" s="390"/>
      <c r="X79" s="390"/>
      <c r="Y79" s="390"/>
      <c r="Z79" s="390"/>
      <c r="AA79" s="390"/>
      <c r="AB79" s="390"/>
      <c r="AC79" s="390"/>
      <c r="AD79" s="390"/>
      <c r="AE79" s="390"/>
      <c r="AR79" s="20" t="s">
        <v>218</v>
      </c>
      <c r="AT79" s="20" t="s">
        <v>14</v>
      </c>
      <c r="AU79" s="20" t="s">
        <v>219</v>
      </c>
      <c r="AY79" s="8" t="s">
        <v>220</v>
      </c>
      <c r="BE79" s="21">
        <f>IF(N79="základní",J79,0)</f>
        <v>0</v>
      </c>
      <c r="BF79" s="21">
        <f>IF(N79="snížená",J79,0)</f>
        <v>0</v>
      </c>
      <c r="BG79" s="21">
        <f>IF(N79="zákl. přenesená",J79,0)</f>
        <v>0</v>
      </c>
      <c r="BH79" s="21">
        <f>IF(N79="sníž. přenesená",J79,0)</f>
        <v>0</v>
      </c>
      <c r="BI79" s="21">
        <f>IF(N79="nulová",J79,0)</f>
        <v>0</v>
      </c>
      <c r="BJ79" s="8" t="s">
        <v>221</v>
      </c>
      <c r="BK79" s="21">
        <f>ROUND(I79*H79,2)</f>
        <v>0</v>
      </c>
      <c r="BL79" s="8" t="s">
        <v>218</v>
      </c>
      <c r="BM79" s="20" t="s">
        <v>538</v>
      </c>
    </row>
    <row r="80" spans="1:65" s="2" customFormat="1" ht="12.75" x14ac:dyDescent="0.2">
      <c r="A80" s="390"/>
      <c r="B80" s="317"/>
      <c r="C80" s="318"/>
      <c r="D80" s="318"/>
      <c r="E80" s="319"/>
      <c r="F80" s="319"/>
      <c r="G80" s="319"/>
      <c r="H80" s="319"/>
      <c r="I80" s="320"/>
      <c r="J80" s="318"/>
      <c r="K80" s="318"/>
      <c r="L80" s="154"/>
      <c r="M80" s="404"/>
      <c r="N80" s="155"/>
      <c r="S80" s="390"/>
      <c r="T80" s="389"/>
      <c r="U80" s="389"/>
      <c r="V80" s="390"/>
      <c r="W80" s="390"/>
      <c r="X80" s="390"/>
      <c r="Y80" s="390"/>
      <c r="Z80" s="390"/>
      <c r="AA80" s="390"/>
      <c r="AB80" s="390"/>
      <c r="AC80" s="390"/>
      <c r="AD80" s="390"/>
      <c r="AE80" s="390"/>
    </row>
    <row r="81" spans="1:56" s="2" customFormat="1" ht="12.75" x14ac:dyDescent="0.2">
      <c r="A81" s="390"/>
      <c r="B81" s="106"/>
      <c r="C81" s="389"/>
      <c r="D81" s="389"/>
      <c r="E81" s="388"/>
      <c r="F81" s="388"/>
      <c r="G81" s="388"/>
      <c r="H81" s="388"/>
      <c r="I81" s="82"/>
      <c r="J81" s="389"/>
      <c r="K81" s="389"/>
      <c r="L81" s="51"/>
      <c r="M81" s="80"/>
      <c r="N81" s="118"/>
      <c r="S81" s="390"/>
      <c r="T81" s="389"/>
      <c r="U81" s="389"/>
      <c r="V81" s="390"/>
      <c r="W81" s="390"/>
      <c r="X81" s="390"/>
      <c r="Y81" s="390"/>
      <c r="Z81" s="390"/>
      <c r="AA81" s="390"/>
      <c r="AB81" s="390"/>
      <c r="AC81" s="390"/>
      <c r="AD81" s="390"/>
      <c r="AE81" s="390"/>
    </row>
    <row r="82" spans="1:56" s="2" customFormat="1" ht="16.5" customHeight="1" x14ac:dyDescent="0.2">
      <c r="A82" s="390"/>
      <c r="B82" s="106"/>
      <c r="C82" s="333" t="s">
        <v>98</v>
      </c>
      <c r="D82" s="333" t="s">
        <v>14</v>
      </c>
      <c r="E82" s="334" t="s">
        <v>539</v>
      </c>
      <c r="F82" s="335" t="s">
        <v>540</v>
      </c>
      <c r="G82" s="336" t="s">
        <v>272</v>
      </c>
      <c r="H82" s="337">
        <v>1</v>
      </c>
      <c r="I82" s="17"/>
      <c r="J82" s="441">
        <f>ROUND(I82*H82,2)</f>
        <v>0</v>
      </c>
      <c r="K82" s="335" t="s">
        <v>0</v>
      </c>
      <c r="L82" s="327" t="s">
        <v>453</v>
      </c>
      <c r="M82" s="151" t="s">
        <v>523</v>
      </c>
      <c r="N82" s="168" t="s">
        <v>194</v>
      </c>
      <c r="S82" s="390"/>
      <c r="T82" s="389"/>
      <c r="U82" s="389"/>
      <c r="V82" s="390"/>
      <c r="W82" s="390"/>
      <c r="X82" s="390"/>
      <c r="Y82" s="390"/>
      <c r="Z82" s="390"/>
      <c r="AA82" s="390"/>
      <c r="AB82" s="390"/>
      <c r="AC82" s="390"/>
      <c r="AD82" s="390"/>
      <c r="AE82" s="390"/>
    </row>
    <row r="83" spans="1:56" s="2" customFormat="1" ht="39" x14ac:dyDescent="0.2">
      <c r="A83" s="390"/>
      <c r="B83" s="106"/>
      <c r="C83" s="390"/>
      <c r="D83" s="439" t="s">
        <v>21</v>
      </c>
      <c r="E83" s="428"/>
      <c r="F83" s="440" t="s">
        <v>522</v>
      </c>
      <c r="G83" s="390"/>
      <c r="H83" s="390"/>
      <c r="I83" s="402"/>
      <c r="J83" s="390"/>
      <c r="K83" s="390"/>
      <c r="L83" s="51"/>
      <c r="M83" s="80"/>
      <c r="N83" s="118"/>
      <c r="S83" s="390"/>
      <c r="T83" s="389"/>
      <c r="U83" s="389"/>
      <c r="V83" s="390"/>
      <c r="W83" s="390"/>
      <c r="X83" s="390"/>
      <c r="Y83" s="390"/>
      <c r="Z83" s="390"/>
      <c r="AA83" s="390"/>
      <c r="AB83" s="390"/>
      <c r="AC83" s="390"/>
      <c r="AD83" s="390"/>
      <c r="AE83" s="390"/>
    </row>
    <row r="84" spans="1:56" s="390" customFormat="1" ht="12" thickBot="1" x14ac:dyDescent="0.25">
      <c r="B84" s="111"/>
      <c r="C84" s="112"/>
      <c r="D84" s="112"/>
      <c r="E84" s="438"/>
      <c r="F84" s="438"/>
      <c r="G84" s="438"/>
      <c r="H84" s="438"/>
      <c r="I84" s="113"/>
      <c r="J84" s="112"/>
      <c r="K84" s="112"/>
      <c r="L84" s="112"/>
      <c r="M84" s="157"/>
      <c r="N84" s="114"/>
      <c r="T84" s="389"/>
      <c r="U84" s="389"/>
    </row>
    <row r="85" spans="1:56" ht="12" customHeight="1" x14ac:dyDescent="0.2">
      <c r="B85" s="101"/>
      <c r="C85" s="103"/>
      <c r="D85" s="364" t="s">
        <v>5</v>
      </c>
      <c r="E85" s="103"/>
      <c r="F85" s="103"/>
      <c r="G85" s="103"/>
      <c r="H85" s="103"/>
      <c r="I85" s="104"/>
      <c r="J85" s="103"/>
      <c r="K85" s="293"/>
      <c r="L85" s="365"/>
      <c r="M85" s="387"/>
      <c r="N85" s="294"/>
      <c r="T85" s="1"/>
      <c r="U85" s="1"/>
    </row>
    <row r="86" spans="1:56" s="2" customFormat="1" ht="16.5" customHeight="1" x14ac:dyDescent="0.2">
      <c r="A86" s="432"/>
      <c r="B86" s="106"/>
      <c r="C86" s="431"/>
      <c r="D86" s="431"/>
      <c r="E86" s="522" t="s">
        <v>114</v>
      </c>
      <c r="F86" s="516"/>
      <c r="G86" s="516"/>
      <c r="H86" s="516"/>
      <c r="I86" s="82"/>
      <c r="J86" s="431"/>
      <c r="K86" s="431"/>
      <c r="L86" s="51"/>
      <c r="M86" s="80"/>
      <c r="N86" s="118"/>
      <c r="S86" s="432"/>
      <c r="T86" s="432"/>
      <c r="U86" s="432"/>
      <c r="V86" s="432"/>
      <c r="W86" s="432"/>
      <c r="X86" s="432"/>
      <c r="Y86" s="432"/>
      <c r="Z86" s="432"/>
      <c r="AA86" s="432"/>
      <c r="AB86" s="432"/>
      <c r="AC86" s="432"/>
      <c r="AD86" s="432"/>
      <c r="AE86" s="432"/>
    </row>
    <row r="87" spans="1:56" s="2" customFormat="1" ht="12" customHeight="1" x14ac:dyDescent="0.2">
      <c r="A87" s="432"/>
      <c r="B87" s="106"/>
      <c r="C87" s="431"/>
      <c r="D87" s="366" t="s">
        <v>7</v>
      </c>
      <c r="E87" s="431"/>
      <c r="F87" s="431"/>
      <c r="G87" s="431"/>
      <c r="H87" s="431"/>
      <c r="I87" s="82"/>
      <c r="J87" s="431"/>
      <c r="K87" s="431"/>
      <c r="L87" s="51"/>
      <c r="M87" s="80"/>
      <c r="N87" s="118"/>
      <c r="S87" s="432"/>
      <c r="T87" s="432"/>
      <c r="U87" s="432"/>
      <c r="V87" s="432"/>
      <c r="W87" s="432"/>
      <c r="X87" s="432"/>
      <c r="Y87" s="432"/>
      <c r="Z87" s="432"/>
      <c r="AA87" s="432"/>
      <c r="AB87" s="432"/>
      <c r="AC87" s="432"/>
      <c r="AD87" s="432"/>
      <c r="AE87" s="432"/>
    </row>
    <row r="88" spans="1:56" s="2" customFormat="1" ht="16.5" customHeight="1" x14ac:dyDescent="0.2">
      <c r="A88" s="432"/>
      <c r="B88" s="106"/>
      <c r="C88" s="431"/>
      <c r="D88" s="431"/>
      <c r="E88" s="521" t="s">
        <v>597</v>
      </c>
      <c r="F88" s="516"/>
      <c r="G88" s="516"/>
      <c r="H88" s="516"/>
      <c r="I88" s="82"/>
      <c r="J88" s="431"/>
      <c r="K88" s="431"/>
      <c r="L88" s="51"/>
      <c r="M88" s="80"/>
      <c r="N88" s="118"/>
      <c r="S88" s="432"/>
      <c r="T88" s="432"/>
      <c r="U88" s="432"/>
      <c r="V88" s="432"/>
      <c r="W88" s="432"/>
      <c r="X88" s="432"/>
      <c r="Y88" s="432"/>
      <c r="Z88" s="432"/>
      <c r="AA88" s="432"/>
      <c r="AB88" s="432"/>
      <c r="AC88" s="432"/>
      <c r="AD88" s="432"/>
      <c r="AE88" s="432"/>
      <c r="AZ88" s="354"/>
      <c r="BA88" s="354"/>
      <c r="BB88" s="354"/>
      <c r="BC88" s="354"/>
      <c r="BD88" s="354"/>
    </row>
    <row r="89" spans="1:56" s="432" customFormat="1" x14ac:dyDescent="0.2">
      <c r="B89" s="106"/>
      <c r="C89" s="431"/>
      <c r="D89" s="431"/>
      <c r="E89" s="414"/>
      <c r="F89" s="414"/>
      <c r="G89" s="414"/>
      <c r="H89" s="414"/>
      <c r="I89" s="82"/>
      <c r="J89" s="431"/>
      <c r="K89" s="431"/>
      <c r="L89" s="431"/>
      <c r="M89" s="80"/>
      <c r="N89" s="107"/>
      <c r="T89" s="431"/>
      <c r="U89" s="431"/>
    </row>
    <row r="90" spans="1:56" s="432" customFormat="1" ht="24" x14ac:dyDescent="0.2">
      <c r="B90" s="106"/>
      <c r="C90" s="455" t="s">
        <v>594</v>
      </c>
      <c r="D90" s="455" t="s">
        <v>40</v>
      </c>
      <c r="E90" s="456" t="s">
        <v>595</v>
      </c>
      <c r="F90" s="462" t="s">
        <v>599</v>
      </c>
      <c r="G90" s="457" t="s">
        <v>20</v>
      </c>
      <c r="H90" s="458">
        <v>94</v>
      </c>
      <c r="I90" s="400"/>
      <c r="J90" s="459">
        <f>ROUND(I90*H90,2)</f>
        <v>0</v>
      </c>
      <c r="K90" s="464" t="s">
        <v>0</v>
      </c>
      <c r="L90" s="327" t="s">
        <v>453</v>
      </c>
      <c r="M90" s="151" t="s">
        <v>596</v>
      </c>
      <c r="N90" s="168" t="s">
        <v>200</v>
      </c>
      <c r="T90" s="431"/>
      <c r="U90" s="431"/>
    </row>
    <row r="91" spans="1:56" s="432" customFormat="1" ht="29.25" x14ac:dyDescent="0.2">
      <c r="B91" s="106"/>
      <c r="C91" s="460"/>
      <c r="D91" s="461" t="s">
        <v>21</v>
      </c>
      <c r="E91" s="460"/>
      <c r="F91" s="463" t="s">
        <v>598</v>
      </c>
      <c r="G91" s="460"/>
      <c r="H91" s="460"/>
      <c r="I91" s="402"/>
      <c r="J91" s="460"/>
      <c r="K91" s="431"/>
      <c r="L91" s="330" t="s">
        <v>453</v>
      </c>
      <c r="M91" s="80" t="s">
        <v>596</v>
      </c>
      <c r="N91" s="107"/>
      <c r="T91" s="431"/>
      <c r="U91" s="431"/>
    </row>
    <row r="92" spans="1:56" s="432" customFormat="1" ht="12" thickBot="1" x14ac:dyDescent="0.25">
      <c r="B92" s="106"/>
      <c r="C92" s="431"/>
      <c r="D92" s="431"/>
      <c r="E92" s="414"/>
      <c r="F92" s="414"/>
      <c r="G92" s="414"/>
      <c r="H92" s="414"/>
      <c r="I92" s="82"/>
      <c r="J92" s="431"/>
      <c r="K92" s="431"/>
      <c r="L92" s="431"/>
      <c r="M92" s="80"/>
      <c r="N92" s="107"/>
      <c r="T92" s="431"/>
      <c r="U92" s="431"/>
    </row>
    <row r="93" spans="1:56" ht="12" customHeight="1" x14ac:dyDescent="0.2">
      <c r="B93" s="101"/>
      <c r="C93" s="103"/>
      <c r="D93" s="364" t="s">
        <v>5</v>
      </c>
      <c r="E93" s="103"/>
      <c r="F93" s="103"/>
      <c r="G93" s="103"/>
      <c r="H93" s="103"/>
      <c r="I93" s="104"/>
      <c r="J93" s="103"/>
      <c r="K93" s="293"/>
      <c r="L93" s="365"/>
      <c r="M93" s="387"/>
      <c r="N93" s="294"/>
      <c r="O93" s="2"/>
      <c r="T93" s="1"/>
      <c r="U93" s="1"/>
      <c r="AZ93" s="354" t="s">
        <v>458</v>
      </c>
      <c r="BA93" s="354" t="s">
        <v>459</v>
      </c>
      <c r="BB93" s="354" t="s">
        <v>0</v>
      </c>
      <c r="BC93" s="354" t="s">
        <v>460</v>
      </c>
      <c r="BD93" s="354" t="s">
        <v>219</v>
      </c>
    </row>
    <row r="94" spans="1:56" s="2" customFormat="1" ht="16.5" customHeight="1" x14ac:dyDescent="0.2">
      <c r="A94" s="322"/>
      <c r="B94" s="106"/>
      <c r="C94" s="385"/>
      <c r="D94" s="385"/>
      <c r="E94" s="522" t="s">
        <v>134</v>
      </c>
      <c r="F94" s="516"/>
      <c r="G94" s="516"/>
      <c r="H94" s="516"/>
      <c r="I94" s="82"/>
      <c r="J94" s="385"/>
      <c r="K94" s="385"/>
      <c r="L94" s="51"/>
      <c r="M94" s="80"/>
      <c r="N94" s="118"/>
      <c r="S94" s="322"/>
      <c r="T94" s="322"/>
      <c r="U94" s="322"/>
      <c r="V94" s="322"/>
      <c r="W94" s="322"/>
      <c r="X94" s="322"/>
      <c r="Y94" s="322"/>
      <c r="Z94" s="322"/>
      <c r="AA94" s="322"/>
      <c r="AB94" s="322"/>
      <c r="AC94" s="322"/>
      <c r="AD94" s="322"/>
      <c r="AE94" s="322"/>
      <c r="AZ94" s="354" t="s">
        <v>461</v>
      </c>
      <c r="BA94" s="354" t="s">
        <v>462</v>
      </c>
      <c r="BB94" s="354" t="s">
        <v>0</v>
      </c>
      <c r="BC94" s="354" t="s">
        <v>463</v>
      </c>
      <c r="BD94" s="354" t="s">
        <v>219</v>
      </c>
    </row>
    <row r="95" spans="1:56" s="2" customFormat="1" ht="12" customHeight="1" x14ac:dyDescent="0.2">
      <c r="A95" s="322"/>
      <c r="B95" s="106"/>
      <c r="C95" s="385"/>
      <c r="D95" s="366" t="s">
        <v>7</v>
      </c>
      <c r="E95" s="385"/>
      <c r="F95" s="385"/>
      <c r="G95" s="385"/>
      <c r="H95" s="385"/>
      <c r="I95" s="82"/>
      <c r="J95" s="385"/>
      <c r="K95" s="385"/>
      <c r="L95" s="51"/>
      <c r="M95" s="80"/>
      <c r="N95" s="118"/>
      <c r="S95" s="322"/>
      <c r="T95" s="322"/>
      <c r="U95" s="322"/>
      <c r="V95" s="322"/>
      <c r="W95" s="322"/>
      <c r="X95" s="322"/>
      <c r="Y95" s="322"/>
      <c r="Z95" s="322"/>
      <c r="AA95" s="322"/>
      <c r="AB95" s="322"/>
      <c r="AC95" s="322"/>
      <c r="AD95" s="322"/>
      <c r="AE95" s="322"/>
      <c r="AZ95" s="354" t="s">
        <v>464</v>
      </c>
      <c r="BA95" s="354" t="s">
        <v>465</v>
      </c>
      <c r="BB95" s="354" t="s">
        <v>0</v>
      </c>
      <c r="BC95" s="354" t="s">
        <v>466</v>
      </c>
      <c r="BD95" s="354" t="s">
        <v>219</v>
      </c>
    </row>
    <row r="96" spans="1:56" s="2" customFormat="1" ht="16.5" customHeight="1" x14ac:dyDescent="0.2">
      <c r="A96" s="322"/>
      <c r="B96" s="106"/>
      <c r="C96" s="385"/>
      <c r="D96" s="385"/>
      <c r="E96" s="521" t="s">
        <v>135</v>
      </c>
      <c r="F96" s="516"/>
      <c r="G96" s="516"/>
      <c r="H96" s="516"/>
      <c r="I96" s="82"/>
      <c r="J96" s="385"/>
      <c r="K96" s="385"/>
      <c r="L96" s="51"/>
      <c r="M96" s="80"/>
      <c r="N96" s="118"/>
      <c r="S96" s="322"/>
      <c r="T96" s="322"/>
      <c r="U96" s="322"/>
      <c r="V96" s="322"/>
      <c r="W96" s="322"/>
      <c r="X96" s="322"/>
      <c r="Y96" s="322"/>
      <c r="Z96" s="322"/>
      <c r="AA96" s="322"/>
      <c r="AB96" s="322"/>
      <c r="AC96" s="322"/>
      <c r="AD96" s="322"/>
      <c r="AE96" s="322"/>
      <c r="AZ96" s="354" t="s">
        <v>467</v>
      </c>
      <c r="BA96" s="354" t="s">
        <v>468</v>
      </c>
      <c r="BB96" s="354" t="s">
        <v>0</v>
      </c>
      <c r="BC96" s="354" t="s">
        <v>469</v>
      </c>
      <c r="BD96" s="354" t="s">
        <v>219</v>
      </c>
    </row>
    <row r="97" spans="1:65" x14ac:dyDescent="0.2">
      <c r="B97" s="120"/>
      <c r="C97" s="65"/>
      <c r="D97" s="65"/>
      <c r="E97" s="65"/>
      <c r="F97" s="65"/>
      <c r="G97" s="65"/>
      <c r="H97" s="65"/>
      <c r="I97" s="100"/>
      <c r="J97" s="65"/>
      <c r="M97" s="162"/>
      <c r="N97" s="126"/>
    </row>
    <row r="98" spans="1:65" ht="24" x14ac:dyDescent="0.2">
      <c r="B98" s="120"/>
      <c r="C98" s="13" t="s">
        <v>324</v>
      </c>
      <c r="D98" s="13" t="s">
        <v>14</v>
      </c>
      <c r="E98" s="14" t="s">
        <v>546</v>
      </c>
      <c r="F98" s="15" t="s">
        <v>547</v>
      </c>
      <c r="G98" s="16" t="s">
        <v>19</v>
      </c>
      <c r="H98" s="337">
        <v>11</v>
      </c>
      <c r="I98" s="17"/>
      <c r="J98" s="18">
        <f>ROUND(I98*H98,2)</f>
        <v>0</v>
      </c>
      <c r="K98" s="15" t="s">
        <v>16</v>
      </c>
      <c r="L98" s="327" t="s">
        <v>453</v>
      </c>
      <c r="M98" s="151" t="s">
        <v>552</v>
      </c>
      <c r="N98" s="168" t="s">
        <v>193</v>
      </c>
    </row>
    <row r="99" spans="1:65" ht="39" x14ac:dyDescent="0.2">
      <c r="B99" s="120"/>
      <c r="C99" s="390"/>
      <c r="D99" s="433" t="s">
        <v>17</v>
      </c>
      <c r="E99" s="390"/>
      <c r="F99" s="437" t="s">
        <v>548</v>
      </c>
      <c r="G99" s="390"/>
      <c r="H99" s="390"/>
      <c r="I99" s="402"/>
      <c r="J99" s="390"/>
      <c r="K99" s="390"/>
      <c r="L99" s="330" t="s">
        <v>453</v>
      </c>
      <c r="M99" s="80" t="s">
        <v>552</v>
      </c>
      <c r="N99" s="126"/>
    </row>
    <row r="100" spans="1:65" x14ac:dyDescent="0.2">
      <c r="B100" s="120"/>
      <c r="C100" s="5"/>
      <c r="D100" s="433" t="s">
        <v>18</v>
      </c>
      <c r="E100" s="24" t="s">
        <v>0</v>
      </c>
      <c r="F100" s="443" t="s">
        <v>549</v>
      </c>
      <c r="G100" s="5"/>
      <c r="H100" s="24" t="s">
        <v>0</v>
      </c>
      <c r="I100" s="435"/>
      <c r="J100" s="5"/>
      <c r="K100" s="5"/>
      <c r="L100" s="330" t="s">
        <v>453</v>
      </c>
      <c r="M100" s="80" t="s">
        <v>552</v>
      </c>
      <c r="N100" s="126"/>
    </row>
    <row r="101" spans="1:65" x14ac:dyDescent="0.2">
      <c r="B101" s="120"/>
      <c r="C101" s="5"/>
      <c r="D101" s="433" t="s">
        <v>18</v>
      </c>
      <c r="E101" s="24" t="s">
        <v>0</v>
      </c>
      <c r="F101" s="443" t="s">
        <v>550</v>
      </c>
      <c r="G101" s="5"/>
      <c r="H101" s="24" t="s">
        <v>0</v>
      </c>
      <c r="I101" s="435"/>
      <c r="J101" s="5"/>
      <c r="K101" s="5"/>
      <c r="L101" s="330" t="s">
        <v>453</v>
      </c>
      <c r="M101" s="80" t="s">
        <v>552</v>
      </c>
      <c r="N101" s="126"/>
    </row>
    <row r="102" spans="1:65" x14ac:dyDescent="0.2">
      <c r="B102" s="120"/>
      <c r="C102" s="5"/>
      <c r="D102" s="433" t="s">
        <v>18</v>
      </c>
      <c r="E102" s="24" t="s">
        <v>0</v>
      </c>
      <c r="F102" s="434" t="s">
        <v>47</v>
      </c>
      <c r="G102" s="5"/>
      <c r="H102" s="24" t="s">
        <v>0</v>
      </c>
      <c r="I102" s="435"/>
      <c r="J102" s="5"/>
      <c r="K102" s="5"/>
      <c r="L102" s="330" t="s">
        <v>453</v>
      </c>
      <c r="M102" s="80" t="s">
        <v>552</v>
      </c>
      <c r="N102" s="126"/>
    </row>
    <row r="103" spans="1:65" x14ac:dyDescent="0.2">
      <c r="B103" s="120"/>
      <c r="C103" s="4"/>
      <c r="D103" s="433" t="s">
        <v>18</v>
      </c>
      <c r="E103" s="22" t="s">
        <v>0</v>
      </c>
      <c r="F103" s="442" t="s">
        <v>551</v>
      </c>
      <c r="G103" s="4"/>
      <c r="H103" s="444">
        <v>11</v>
      </c>
      <c r="I103" s="436"/>
      <c r="J103" s="4"/>
      <c r="K103" s="4"/>
      <c r="L103" s="330" t="s">
        <v>453</v>
      </c>
      <c r="M103" s="80" t="s">
        <v>552</v>
      </c>
      <c r="N103" s="126"/>
    </row>
    <row r="104" spans="1:65" ht="24" x14ac:dyDescent="0.2">
      <c r="B104" s="120"/>
      <c r="C104" s="445" t="s">
        <v>553</v>
      </c>
      <c r="D104" s="445" t="s">
        <v>14</v>
      </c>
      <c r="E104" s="446" t="s">
        <v>554</v>
      </c>
      <c r="F104" s="447" t="s">
        <v>555</v>
      </c>
      <c r="G104" s="448" t="s">
        <v>29</v>
      </c>
      <c r="H104" s="449">
        <v>824.83</v>
      </c>
      <c r="I104" s="17"/>
      <c r="J104" s="450">
        <f>ROUND(I104*H104,2)</f>
        <v>0</v>
      </c>
      <c r="K104" s="447" t="s">
        <v>16</v>
      </c>
      <c r="L104" s="327" t="s">
        <v>453</v>
      </c>
      <c r="M104" s="151" t="s">
        <v>552</v>
      </c>
      <c r="N104" s="168" t="s">
        <v>193</v>
      </c>
    </row>
    <row r="105" spans="1:65" ht="36" x14ac:dyDescent="0.2">
      <c r="B105" s="120"/>
      <c r="C105" s="445" t="s">
        <v>556</v>
      </c>
      <c r="D105" s="445" t="s">
        <v>14</v>
      </c>
      <c r="E105" s="446" t="s">
        <v>557</v>
      </c>
      <c r="F105" s="447" t="s">
        <v>558</v>
      </c>
      <c r="G105" s="448" t="s">
        <v>29</v>
      </c>
      <c r="H105" s="449">
        <v>824.83</v>
      </c>
      <c r="I105" s="17"/>
      <c r="J105" s="450">
        <f>ROUND(I105*H105,2)</f>
        <v>0</v>
      </c>
      <c r="K105" s="447" t="s">
        <v>16</v>
      </c>
      <c r="L105" s="327" t="s">
        <v>453</v>
      </c>
      <c r="M105" s="151" t="s">
        <v>552</v>
      </c>
      <c r="N105" s="168" t="s">
        <v>193</v>
      </c>
    </row>
    <row r="106" spans="1:65" x14ac:dyDescent="0.2">
      <c r="B106" s="121"/>
      <c r="C106" s="53"/>
      <c r="D106" s="53"/>
      <c r="E106" s="53"/>
      <c r="F106" s="53"/>
      <c r="G106" s="53"/>
      <c r="H106" s="53"/>
      <c r="I106" s="54"/>
      <c r="J106" s="53"/>
      <c r="K106" s="53"/>
      <c r="L106" s="53"/>
      <c r="M106" s="163"/>
      <c r="N106" s="153"/>
    </row>
    <row r="107" spans="1:65" x14ac:dyDescent="0.2">
      <c r="B107" s="120"/>
      <c r="C107" s="65"/>
      <c r="D107" s="65"/>
      <c r="E107" s="65"/>
      <c r="F107" s="65"/>
      <c r="G107" s="65"/>
      <c r="H107" s="65"/>
      <c r="I107" s="100"/>
      <c r="J107" s="65"/>
      <c r="M107" s="162"/>
      <c r="N107" s="126"/>
    </row>
    <row r="108" spans="1:65" s="2" customFormat="1" ht="21.75" customHeight="1" x14ac:dyDescent="0.2">
      <c r="A108" s="386"/>
      <c r="B108" s="108"/>
      <c r="C108" s="310" t="s">
        <v>366</v>
      </c>
      <c r="D108" s="310" t="s">
        <v>14</v>
      </c>
      <c r="E108" s="311" t="s">
        <v>486</v>
      </c>
      <c r="F108" s="312" t="s">
        <v>487</v>
      </c>
      <c r="G108" s="324" t="s">
        <v>24</v>
      </c>
      <c r="H108" s="326">
        <v>26.504999999999999</v>
      </c>
      <c r="I108" s="313"/>
      <c r="J108" s="314">
        <f>ROUND(I108*H108,2)</f>
        <v>0</v>
      </c>
      <c r="K108" s="312" t="s">
        <v>16</v>
      </c>
      <c r="L108" s="327" t="s">
        <v>453</v>
      </c>
      <c r="M108" s="151" t="s">
        <v>501</v>
      </c>
      <c r="N108" s="168" t="s">
        <v>193</v>
      </c>
      <c r="O108" s="385"/>
      <c r="P108" s="391"/>
      <c r="Q108" s="391"/>
      <c r="R108" s="391"/>
      <c r="S108" s="391"/>
      <c r="T108" s="385"/>
      <c r="U108" s="355"/>
      <c r="V108" s="386"/>
      <c r="W108" s="386"/>
      <c r="X108" s="386"/>
      <c r="Y108" s="386"/>
      <c r="Z108" s="386"/>
      <c r="AA108" s="386"/>
      <c r="AB108" s="386"/>
      <c r="AC108" s="386"/>
      <c r="AD108" s="386"/>
      <c r="AE108" s="386"/>
      <c r="AR108" s="325" t="s">
        <v>218</v>
      </c>
      <c r="AT108" s="325" t="s">
        <v>14</v>
      </c>
      <c r="AU108" s="325" t="s">
        <v>219</v>
      </c>
      <c r="AY108" s="8" t="s">
        <v>220</v>
      </c>
      <c r="BE108" s="21">
        <f>IF(N108="základní",J108,0)</f>
        <v>0</v>
      </c>
      <c r="BF108" s="21">
        <f>IF(N108="snížená",J108,0)</f>
        <v>0</v>
      </c>
      <c r="BG108" s="21">
        <f>IF(N108="zákl. přenesená",J108,0)</f>
        <v>0</v>
      </c>
      <c r="BH108" s="21">
        <f>IF(N108="sníž. přenesená",J108,0)</f>
        <v>0</v>
      </c>
      <c r="BI108" s="21">
        <f>IF(N108="nulová",J108,0)</f>
        <v>0</v>
      </c>
      <c r="BJ108" s="8" t="s">
        <v>221</v>
      </c>
      <c r="BK108" s="21">
        <f>ROUND(I108*H108,2)</f>
        <v>0</v>
      </c>
      <c r="BL108" s="8" t="s">
        <v>218</v>
      </c>
      <c r="BM108" s="325" t="s">
        <v>488</v>
      </c>
    </row>
    <row r="109" spans="1:65" s="355" customFormat="1" ht="22.5" x14ac:dyDescent="0.2">
      <c r="B109" s="369"/>
      <c r="C109" s="357"/>
      <c r="D109" s="367" t="s">
        <v>18</v>
      </c>
      <c r="E109" s="370" t="s">
        <v>0</v>
      </c>
      <c r="F109" s="371" t="s">
        <v>136</v>
      </c>
      <c r="G109" s="357"/>
      <c r="H109" s="370" t="s">
        <v>0</v>
      </c>
      <c r="I109" s="372"/>
      <c r="J109" s="357"/>
      <c r="K109" s="328"/>
      <c r="L109" s="330" t="s">
        <v>453</v>
      </c>
      <c r="M109" s="80" t="s">
        <v>501</v>
      </c>
      <c r="N109" s="323"/>
      <c r="O109" s="2"/>
      <c r="P109" s="2"/>
      <c r="Q109" s="2"/>
      <c r="R109" s="2"/>
      <c r="S109" s="386"/>
      <c r="T109" s="385"/>
      <c r="AT109" s="356" t="s">
        <v>18</v>
      </c>
      <c r="AU109" s="356" t="s">
        <v>219</v>
      </c>
      <c r="AV109" s="355" t="s">
        <v>221</v>
      </c>
      <c r="AW109" s="355" t="s">
        <v>224</v>
      </c>
      <c r="AX109" s="355" t="s">
        <v>225</v>
      </c>
      <c r="AY109" s="356" t="s">
        <v>220</v>
      </c>
    </row>
    <row r="110" spans="1:65" s="355" customFormat="1" ht="12" x14ac:dyDescent="0.2">
      <c r="B110" s="369"/>
      <c r="C110" s="357"/>
      <c r="D110" s="367" t="s">
        <v>18</v>
      </c>
      <c r="E110" s="370" t="s">
        <v>0</v>
      </c>
      <c r="F110" s="371" t="s">
        <v>138</v>
      </c>
      <c r="G110" s="357"/>
      <c r="H110" s="370" t="s">
        <v>0</v>
      </c>
      <c r="I110" s="372"/>
      <c r="J110" s="357"/>
      <c r="K110" s="328"/>
      <c r="L110" s="330" t="s">
        <v>453</v>
      </c>
      <c r="M110" s="80" t="s">
        <v>501</v>
      </c>
      <c r="N110" s="323"/>
      <c r="O110" s="2"/>
      <c r="P110" s="2"/>
      <c r="Q110" s="2"/>
      <c r="R110" s="2"/>
      <c r="S110" s="386"/>
      <c r="T110" s="385"/>
      <c r="AT110" s="356" t="s">
        <v>18</v>
      </c>
      <c r="AU110" s="356" t="s">
        <v>219</v>
      </c>
      <c r="AV110" s="355" t="s">
        <v>221</v>
      </c>
      <c r="AW110" s="355" t="s">
        <v>224</v>
      </c>
      <c r="AX110" s="355" t="s">
        <v>225</v>
      </c>
      <c r="AY110" s="356" t="s">
        <v>220</v>
      </c>
    </row>
    <row r="111" spans="1:65" s="355" customFormat="1" ht="12" x14ac:dyDescent="0.2">
      <c r="B111" s="369"/>
      <c r="C111" s="357"/>
      <c r="D111" s="367" t="s">
        <v>18</v>
      </c>
      <c r="E111" s="370" t="s">
        <v>0</v>
      </c>
      <c r="F111" s="371" t="s">
        <v>47</v>
      </c>
      <c r="G111" s="357"/>
      <c r="H111" s="370" t="s">
        <v>0</v>
      </c>
      <c r="I111" s="372"/>
      <c r="J111" s="357"/>
      <c r="K111" s="328"/>
      <c r="L111" s="330" t="s">
        <v>453</v>
      </c>
      <c r="M111" s="80" t="s">
        <v>501</v>
      </c>
      <c r="N111" s="323"/>
      <c r="O111" s="2"/>
      <c r="P111" s="2"/>
      <c r="Q111" s="2"/>
      <c r="R111" s="2"/>
      <c r="S111" s="386"/>
      <c r="T111" s="385"/>
      <c r="AT111" s="356" t="s">
        <v>18</v>
      </c>
      <c r="AU111" s="356" t="s">
        <v>219</v>
      </c>
      <c r="AV111" s="355" t="s">
        <v>221</v>
      </c>
      <c r="AW111" s="355" t="s">
        <v>224</v>
      </c>
      <c r="AX111" s="355" t="s">
        <v>225</v>
      </c>
      <c r="AY111" s="356" t="s">
        <v>220</v>
      </c>
    </row>
    <row r="112" spans="1:65" s="355" customFormat="1" ht="12" x14ac:dyDescent="0.2">
      <c r="B112" s="369"/>
      <c r="C112" s="357"/>
      <c r="D112" s="367" t="s">
        <v>18</v>
      </c>
      <c r="E112" s="370" t="s">
        <v>0</v>
      </c>
      <c r="F112" s="371" t="s">
        <v>137</v>
      </c>
      <c r="G112" s="357"/>
      <c r="H112" s="370" t="s">
        <v>0</v>
      </c>
      <c r="I112" s="372"/>
      <c r="J112" s="357"/>
      <c r="K112" s="328"/>
      <c r="L112" s="330" t="s">
        <v>453</v>
      </c>
      <c r="M112" s="80" t="s">
        <v>501</v>
      </c>
      <c r="N112" s="323"/>
      <c r="O112" s="2"/>
      <c r="P112" s="2"/>
      <c r="Q112" s="2"/>
      <c r="R112" s="2"/>
      <c r="S112" s="386"/>
      <c r="T112" s="385"/>
      <c r="AT112" s="356" t="s">
        <v>18</v>
      </c>
      <c r="AU112" s="356" t="s">
        <v>219</v>
      </c>
      <c r="AV112" s="355" t="s">
        <v>221</v>
      </c>
      <c r="AW112" s="355" t="s">
        <v>224</v>
      </c>
      <c r="AX112" s="355" t="s">
        <v>225</v>
      </c>
      <c r="AY112" s="356" t="s">
        <v>220</v>
      </c>
    </row>
    <row r="113" spans="1:65" s="355" customFormat="1" ht="12" x14ac:dyDescent="0.2">
      <c r="B113" s="369"/>
      <c r="C113" s="357"/>
      <c r="D113" s="367" t="s">
        <v>18</v>
      </c>
      <c r="E113" s="370" t="s">
        <v>0</v>
      </c>
      <c r="F113" s="371" t="s">
        <v>489</v>
      </c>
      <c r="G113" s="357"/>
      <c r="H113" s="370" t="s">
        <v>0</v>
      </c>
      <c r="I113" s="372"/>
      <c r="J113" s="357"/>
      <c r="K113" s="328"/>
      <c r="L113" s="330" t="s">
        <v>453</v>
      </c>
      <c r="M113" s="80" t="s">
        <v>501</v>
      </c>
      <c r="N113" s="323"/>
      <c r="O113" s="2"/>
      <c r="P113" s="2"/>
      <c r="Q113" s="2"/>
      <c r="R113" s="2"/>
      <c r="S113" s="386"/>
      <c r="T113" s="385"/>
      <c r="AT113" s="356" t="s">
        <v>18</v>
      </c>
      <c r="AU113" s="356" t="s">
        <v>219</v>
      </c>
      <c r="AV113" s="355" t="s">
        <v>221</v>
      </c>
      <c r="AW113" s="355" t="s">
        <v>224</v>
      </c>
      <c r="AX113" s="355" t="s">
        <v>225</v>
      </c>
      <c r="AY113" s="356" t="s">
        <v>220</v>
      </c>
    </row>
    <row r="114" spans="1:65" s="358" customFormat="1" ht="12" x14ac:dyDescent="0.2">
      <c r="B114" s="373"/>
      <c r="C114" s="360"/>
      <c r="D114" s="367" t="s">
        <v>18</v>
      </c>
      <c r="E114" s="374" t="s">
        <v>0</v>
      </c>
      <c r="F114" s="375" t="s">
        <v>490</v>
      </c>
      <c r="G114" s="360"/>
      <c r="H114" s="376">
        <v>28.844999999999999</v>
      </c>
      <c r="I114" s="377"/>
      <c r="J114" s="360"/>
      <c r="K114" s="328"/>
      <c r="L114" s="330" t="s">
        <v>453</v>
      </c>
      <c r="M114" s="80" t="s">
        <v>501</v>
      </c>
      <c r="N114" s="323"/>
      <c r="O114" s="2"/>
      <c r="P114" s="2"/>
      <c r="Q114" s="2"/>
      <c r="R114" s="2"/>
      <c r="S114" s="386"/>
      <c r="T114" s="385"/>
      <c r="AT114" s="359" t="s">
        <v>18</v>
      </c>
      <c r="AU114" s="359" t="s">
        <v>219</v>
      </c>
      <c r="AV114" s="358" t="s">
        <v>219</v>
      </c>
      <c r="AW114" s="358" t="s">
        <v>224</v>
      </c>
      <c r="AX114" s="358" t="s">
        <v>225</v>
      </c>
      <c r="AY114" s="359" t="s">
        <v>220</v>
      </c>
    </row>
    <row r="115" spans="1:65" s="358" customFormat="1" ht="12" x14ac:dyDescent="0.2">
      <c r="B115" s="373"/>
      <c r="C115" s="360"/>
      <c r="D115" s="367" t="s">
        <v>18</v>
      </c>
      <c r="E115" s="374" t="s">
        <v>0</v>
      </c>
      <c r="F115" s="375" t="s">
        <v>491</v>
      </c>
      <c r="G115" s="360"/>
      <c r="H115" s="376">
        <v>7.5250000000000004</v>
      </c>
      <c r="I115" s="377"/>
      <c r="J115" s="360"/>
      <c r="K115" s="328"/>
      <c r="L115" s="330" t="s">
        <v>453</v>
      </c>
      <c r="M115" s="80" t="s">
        <v>501</v>
      </c>
      <c r="N115" s="323"/>
      <c r="O115" s="2"/>
      <c r="P115" s="2"/>
      <c r="Q115" s="2"/>
      <c r="R115" s="2"/>
      <c r="S115" s="386"/>
      <c r="T115" s="385"/>
      <c r="AT115" s="359" t="s">
        <v>18</v>
      </c>
      <c r="AU115" s="359" t="s">
        <v>219</v>
      </c>
      <c r="AV115" s="358" t="s">
        <v>219</v>
      </c>
      <c r="AW115" s="358" t="s">
        <v>224</v>
      </c>
      <c r="AX115" s="358" t="s">
        <v>225</v>
      </c>
      <c r="AY115" s="359" t="s">
        <v>220</v>
      </c>
    </row>
    <row r="116" spans="1:65" s="358" customFormat="1" ht="12" x14ac:dyDescent="0.2">
      <c r="B116" s="373"/>
      <c r="C116" s="360"/>
      <c r="D116" s="367" t="s">
        <v>18</v>
      </c>
      <c r="E116" s="374" t="s">
        <v>0</v>
      </c>
      <c r="F116" s="375" t="s">
        <v>492</v>
      </c>
      <c r="G116" s="360"/>
      <c r="H116" s="376">
        <v>58.23</v>
      </c>
      <c r="I116" s="377"/>
      <c r="J116" s="360"/>
      <c r="K116" s="328"/>
      <c r="L116" s="330" t="s">
        <v>453</v>
      </c>
      <c r="M116" s="80" t="s">
        <v>501</v>
      </c>
      <c r="N116" s="323"/>
      <c r="O116" s="2"/>
      <c r="P116" s="2"/>
      <c r="Q116" s="2"/>
      <c r="R116" s="2"/>
      <c r="S116" s="386"/>
      <c r="T116" s="385"/>
      <c r="AT116" s="359" t="s">
        <v>18</v>
      </c>
      <c r="AU116" s="359" t="s">
        <v>219</v>
      </c>
      <c r="AV116" s="358" t="s">
        <v>219</v>
      </c>
      <c r="AW116" s="358" t="s">
        <v>224</v>
      </c>
      <c r="AX116" s="358" t="s">
        <v>225</v>
      </c>
      <c r="AY116" s="359" t="s">
        <v>220</v>
      </c>
    </row>
    <row r="117" spans="1:65" s="358" customFormat="1" ht="12" x14ac:dyDescent="0.2">
      <c r="B117" s="373"/>
      <c r="C117" s="360"/>
      <c r="D117" s="367" t="s">
        <v>18</v>
      </c>
      <c r="E117" s="374" t="s">
        <v>0</v>
      </c>
      <c r="F117" s="375" t="s">
        <v>493</v>
      </c>
      <c r="G117" s="360"/>
      <c r="H117" s="376">
        <v>170.44800000000001</v>
      </c>
      <c r="I117" s="377"/>
      <c r="J117" s="360"/>
      <c r="K117" s="328"/>
      <c r="L117" s="330" t="s">
        <v>453</v>
      </c>
      <c r="M117" s="80" t="s">
        <v>501</v>
      </c>
      <c r="N117" s="323"/>
      <c r="O117" s="2"/>
      <c r="P117" s="2"/>
      <c r="Q117" s="2"/>
      <c r="R117" s="2"/>
      <c r="S117" s="386"/>
      <c r="T117" s="385"/>
      <c r="AT117" s="359" t="s">
        <v>18</v>
      </c>
      <c r="AU117" s="359" t="s">
        <v>219</v>
      </c>
      <c r="AV117" s="358" t="s">
        <v>219</v>
      </c>
      <c r="AW117" s="358" t="s">
        <v>224</v>
      </c>
      <c r="AX117" s="358" t="s">
        <v>225</v>
      </c>
      <c r="AY117" s="359" t="s">
        <v>220</v>
      </c>
    </row>
    <row r="118" spans="1:65" s="392" customFormat="1" ht="12" x14ac:dyDescent="0.2">
      <c r="B118" s="409"/>
      <c r="C118" s="394"/>
      <c r="D118" s="367" t="s">
        <v>18</v>
      </c>
      <c r="E118" s="410" t="s">
        <v>0</v>
      </c>
      <c r="F118" s="411" t="s">
        <v>26</v>
      </c>
      <c r="G118" s="394"/>
      <c r="H118" s="412">
        <v>265.048</v>
      </c>
      <c r="I118" s="413"/>
      <c r="J118" s="394"/>
      <c r="K118" s="328"/>
      <c r="L118" s="330" t="s">
        <v>453</v>
      </c>
      <c r="M118" s="80" t="s">
        <v>501</v>
      </c>
      <c r="N118" s="323"/>
      <c r="O118" s="2"/>
      <c r="P118" s="2"/>
      <c r="Q118" s="2"/>
      <c r="R118" s="2"/>
      <c r="S118" s="386"/>
      <c r="T118" s="385"/>
      <c r="AT118" s="393" t="s">
        <v>18</v>
      </c>
      <c r="AU118" s="393" t="s">
        <v>219</v>
      </c>
      <c r="AV118" s="392" t="s">
        <v>250</v>
      </c>
      <c r="AW118" s="392" t="s">
        <v>224</v>
      </c>
      <c r="AX118" s="392" t="s">
        <v>221</v>
      </c>
      <c r="AY118" s="393" t="s">
        <v>220</v>
      </c>
    </row>
    <row r="119" spans="1:65" s="358" customFormat="1" ht="12" x14ac:dyDescent="0.2">
      <c r="B119" s="373"/>
      <c r="C119" s="360"/>
      <c r="D119" s="367" t="s">
        <v>18</v>
      </c>
      <c r="E119" s="360"/>
      <c r="F119" s="378" t="s">
        <v>494</v>
      </c>
      <c r="G119" s="360"/>
      <c r="H119" s="379">
        <v>26.504999999999999</v>
      </c>
      <c r="I119" s="377"/>
      <c r="J119" s="360"/>
      <c r="K119" s="328"/>
      <c r="L119" s="330" t="s">
        <v>453</v>
      </c>
      <c r="M119" s="80" t="s">
        <v>501</v>
      </c>
      <c r="N119" s="323"/>
      <c r="O119" s="2"/>
      <c r="P119" s="2"/>
      <c r="Q119" s="2"/>
      <c r="R119" s="2"/>
      <c r="S119" s="386"/>
      <c r="T119" s="385"/>
      <c r="AT119" s="359" t="s">
        <v>18</v>
      </c>
      <c r="AU119" s="359" t="s">
        <v>219</v>
      </c>
      <c r="AV119" s="358" t="s">
        <v>219</v>
      </c>
      <c r="AW119" s="358" t="s">
        <v>235</v>
      </c>
      <c r="AX119" s="358" t="s">
        <v>221</v>
      </c>
      <c r="AY119" s="359" t="s">
        <v>220</v>
      </c>
    </row>
    <row r="120" spans="1:65" s="2" customFormat="1" ht="16.5" customHeight="1" x14ac:dyDescent="0.2">
      <c r="A120" s="386"/>
      <c r="B120" s="108"/>
      <c r="C120" s="395" t="s">
        <v>370</v>
      </c>
      <c r="D120" s="395" t="s">
        <v>40</v>
      </c>
      <c r="E120" s="396" t="s">
        <v>495</v>
      </c>
      <c r="F120" s="397" t="s">
        <v>496</v>
      </c>
      <c r="G120" s="398" t="s">
        <v>29</v>
      </c>
      <c r="H120" s="403">
        <v>53.01</v>
      </c>
      <c r="I120" s="400"/>
      <c r="J120" s="401">
        <f>ROUND(I120*H120,2)</f>
        <v>0</v>
      </c>
      <c r="K120" s="397" t="s">
        <v>16</v>
      </c>
      <c r="L120" s="327" t="s">
        <v>453</v>
      </c>
      <c r="M120" s="151" t="s">
        <v>501</v>
      </c>
      <c r="N120" s="168" t="s">
        <v>193</v>
      </c>
      <c r="S120" s="386"/>
      <c r="T120" s="385"/>
      <c r="U120" s="386"/>
      <c r="V120" s="386"/>
      <c r="W120" s="386"/>
      <c r="X120" s="386"/>
      <c r="Y120" s="386"/>
      <c r="Z120" s="386"/>
      <c r="AA120" s="386"/>
      <c r="AB120" s="386"/>
      <c r="AC120" s="386"/>
      <c r="AD120" s="386"/>
      <c r="AE120" s="386"/>
      <c r="AR120" s="325" t="s">
        <v>232</v>
      </c>
      <c r="AT120" s="325" t="s">
        <v>40</v>
      </c>
      <c r="AU120" s="325" t="s">
        <v>219</v>
      </c>
      <c r="AY120" s="8" t="s">
        <v>220</v>
      </c>
      <c r="BE120" s="21">
        <f>IF(N120="základní",J120,0)</f>
        <v>0</v>
      </c>
      <c r="BF120" s="21">
        <f>IF(N120="snížená",J120,0)</f>
        <v>0</v>
      </c>
      <c r="BG120" s="21">
        <f>IF(N120="zákl. přenesená",J120,0)</f>
        <v>0</v>
      </c>
      <c r="BH120" s="21">
        <f>IF(N120="sníž. přenesená",J120,0)</f>
        <v>0</v>
      </c>
      <c r="BI120" s="21">
        <f>IF(N120="nulová",J120,0)</f>
        <v>0</v>
      </c>
      <c r="BJ120" s="8" t="s">
        <v>221</v>
      </c>
      <c r="BK120" s="21">
        <f>ROUND(I120*H120,2)</f>
        <v>0</v>
      </c>
      <c r="BL120" s="8" t="s">
        <v>218</v>
      </c>
      <c r="BM120" s="325" t="s">
        <v>497</v>
      </c>
    </row>
    <row r="121" spans="1:65" s="358" customFormat="1" ht="12" x14ac:dyDescent="0.2">
      <c r="B121" s="373"/>
      <c r="C121" s="360"/>
      <c r="D121" s="367" t="s">
        <v>18</v>
      </c>
      <c r="E121" s="360"/>
      <c r="F121" s="378" t="s">
        <v>498</v>
      </c>
      <c r="G121" s="360"/>
      <c r="H121" s="379">
        <v>53.01</v>
      </c>
      <c r="I121" s="377"/>
      <c r="J121" s="360"/>
      <c r="K121" s="328"/>
      <c r="L121" s="330" t="s">
        <v>453</v>
      </c>
      <c r="M121" s="80" t="s">
        <v>501</v>
      </c>
      <c r="N121" s="323"/>
      <c r="O121" s="2"/>
      <c r="P121" s="2"/>
      <c r="Q121" s="2"/>
      <c r="R121" s="2"/>
      <c r="S121" s="386"/>
      <c r="T121" s="385"/>
      <c r="AT121" s="359" t="s">
        <v>18</v>
      </c>
      <c r="AU121" s="359" t="s">
        <v>219</v>
      </c>
      <c r="AV121" s="358" t="s">
        <v>219</v>
      </c>
      <c r="AW121" s="358" t="s">
        <v>235</v>
      </c>
      <c r="AX121" s="358" t="s">
        <v>221</v>
      </c>
      <c r="AY121" s="359" t="s">
        <v>220</v>
      </c>
    </row>
    <row r="122" spans="1:65" s="2" customFormat="1" ht="21.75" customHeight="1" x14ac:dyDescent="0.2">
      <c r="A122" s="386"/>
      <c r="B122" s="108"/>
      <c r="C122" s="310" t="s">
        <v>97</v>
      </c>
      <c r="D122" s="310" t="s">
        <v>14</v>
      </c>
      <c r="E122" s="311" t="s">
        <v>149</v>
      </c>
      <c r="F122" s="312" t="s">
        <v>150</v>
      </c>
      <c r="G122" s="324" t="s">
        <v>29</v>
      </c>
      <c r="H122" s="326">
        <v>96.486000000000004</v>
      </c>
      <c r="I122" s="313"/>
      <c r="J122" s="314">
        <f>ROUND(I122*H122,2)</f>
        <v>0</v>
      </c>
      <c r="K122" s="312" t="s">
        <v>16</v>
      </c>
      <c r="L122" s="327" t="s">
        <v>453</v>
      </c>
      <c r="M122" s="151" t="s">
        <v>501</v>
      </c>
      <c r="N122" s="168" t="s">
        <v>193</v>
      </c>
      <c r="S122" s="386"/>
      <c r="T122" s="385"/>
      <c r="U122" s="386"/>
      <c r="V122" s="386"/>
      <c r="W122" s="386"/>
      <c r="X122" s="386"/>
      <c r="Y122" s="386"/>
      <c r="Z122" s="386"/>
      <c r="AA122" s="386"/>
      <c r="AB122" s="386"/>
      <c r="AC122" s="386"/>
      <c r="AD122" s="386"/>
      <c r="AE122" s="386"/>
      <c r="AR122" s="325" t="s">
        <v>218</v>
      </c>
      <c r="AT122" s="325" t="s">
        <v>14</v>
      </c>
      <c r="AU122" s="325" t="s">
        <v>219</v>
      </c>
      <c r="AY122" s="8" t="s">
        <v>220</v>
      </c>
      <c r="BE122" s="21">
        <f>IF(N122="základní",J122,0)</f>
        <v>0</v>
      </c>
      <c r="BF122" s="21">
        <f>IF(N122="snížená",J122,0)</f>
        <v>0</v>
      </c>
      <c r="BG122" s="21">
        <f>IF(N122="zákl. přenesená",J122,0)</f>
        <v>0</v>
      </c>
      <c r="BH122" s="21">
        <f>IF(N122="sníž. přenesená",J122,0)</f>
        <v>0</v>
      </c>
      <c r="BI122" s="21">
        <f>IF(N122="nulová",J122,0)</f>
        <v>0</v>
      </c>
      <c r="BJ122" s="8" t="s">
        <v>221</v>
      </c>
      <c r="BK122" s="21">
        <f>ROUND(I122*H122,2)</f>
        <v>0</v>
      </c>
      <c r="BL122" s="8" t="s">
        <v>218</v>
      </c>
      <c r="BM122" s="325" t="s">
        <v>499</v>
      </c>
    </row>
    <row r="123" spans="1:65" s="2" customFormat="1" ht="21.75" customHeight="1" x14ac:dyDescent="0.2">
      <c r="A123" s="386"/>
      <c r="B123" s="108"/>
      <c r="C123" s="310" t="s">
        <v>98</v>
      </c>
      <c r="D123" s="310" t="s">
        <v>14</v>
      </c>
      <c r="E123" s="311" t="s">
        <v>88</v>
      </c>
      <c r="F123" s="312" t="s">
        <v>89</v>
      </c>
      <c r="G123" s="324" t="s">
        <v>29</v>
      </c>
      <c r="H123" s="326">
        <v>96.486000000000004</v>
      </c>
      <c r="I123" s="313"/>
      <c r="J123" s="314">
        <f>ROUND(I123*H123,2)</f>
        <v>0</v>
      </c>
      <c r="K123" s="312" t="s">
        <v>16</v>
      </c>
      <c r="L123" s="327" t="s">
        <v>453</v>
      </c>
      <c r="M123" s="151" t="s">
        <v>501</v>
      </c>
      <c r="N123" s="168" t="s">
        <v>193</v>
      </c>
      <c r="S123" s="386"/>
      <c r="T123" s="385"/>
      <c r="U123" s="386"/>
      <c r="V123" s="386"/>
      <c r="W123" s="386"/>
      <c r="X123" s="386"/>
      <c r="Y123" s="386"/>
      <c r="Z123" s="386"/>
      <c r="AA123" s="386"/>
      <c r="AB123" s="386"/>
      <c r="AC123" s="386"/>
      <c r="AD123" s="386"/>
      <c r="AE123" s="386"/>
      <c r="AR123" s="325" t="s">
        <v>218</v>
      </c>
      <c r="AT123" s="325" t="s">
        <v>14</v>
      </c>
      <c r="AU123" s="325" t="s">
        <v>219</v>
      </c>
      <c r="AY123" s="8" t="s">
        <v>220</v>
      </c>
      <c r="BE123" s="21">
        <f>IF(N123="základní",J123,0)</f>
        <v>0</v>
      </c>
      <c r="BF123" s="21">
        <f>IF(N123="snížená",J123,0)</f>
        <v>0</v>
      </c>
      <c r="BG123" s="21">
        <f>IF(N123="zákl. přenesená",J123,0)</f>
        <v>0</v>
      </c>
      <c r="BH123" s="21">
        <f>IF(N123="sníž. přenesená",J123,0)</f>
        <v>0</v>
      </c>
      <c r="BI123" s="21">
        <f>IF(N123="nulová",J123,0)</f>
        <v>0</v>
      </c>
      <c r="BJ123" s="8" t="s">
        <v>221</v>
      </c>
      <c r="BK123" s="21">
        <f>ROUND(I123*H123,2)</f>
        <v>0</v>
      </c>
      <c r="BL123" s="8" t="s">
        <v>218</v>
      </c>
      <c r="BM123" s="325" t="s">
        <v>500</v>
      </c>
    </row>
    <row r="124" spans="1:65" s="386" customFormat="1" x14ac:dyDescent="0.2">
      <c r="B124" s="317"/>
      <c r="C124" s="318"/>
      <c r="D124" s="318"/>
      <c r="E124" s="405"/>
      <c r="F124" s="318"/>
      <c r="G124" s="318"/>
      <c r="H124" s="318"/>
      <c r="I124" s="320"/>
      <c r="J124" s="318"/>
      <c r="K124" s="318"/>
      <c r="L124" s="318"/>
      <c r="M124" s="404"/>
      <c r="N124" s="406"/>
      <c r="AZ124" s="407"/>
      <c r="BA124" s="407"/>
      <c r="BB124" s="407"/>
      <c r="BC124" s="407"/>
      <c r="BD124" s="407"/>
    </row>
    <row r="125" spans="1:65" s="386" customFormat="1" x14ac:dyDescent="0.2">
      <c r="B125" s="106"/>
      <c r="C125" s="385"/>
      <c r="D125" s="385"/>
      <c r="E125" s="408"/>
      <c r="F125" s="385"/>
      <c r="G125" s="385"/>
      <c r="H125" s="385"/>
      <c r="I125" s="82"/>
      <c r="J125" s="385"/>
      <c r="K125" s="385"/>
      <c r="L125" s="385"/>
      <c r="M125" s="80"/>
      <c r="N125" s="107"/>
      <c r="AZ125" s="407"/>
      <c r="BA125" s="407"/>
      <c r="BB125" s="407"/>
      <c r="BC125" s="407"/>
      <c r="BD125" s="407"/>
    </row>
    <row r="126" spans="1:65" s="390" customFormat="1" ht="16.5" customHeight="1" x14ac:dyDescent="0.2">
      <c r="B126" s="106"/>
      <c r="C126" s="333" t="s">
        <v>543</v>
      </c>
      <c r="D126" s="333" t="s">
        <v>14</v>
      </c>
      <c r="E126" s="334" t="s">
        <v>544</v>
      </c>
      <c r="F126" s="335" t="s">
        <v>545</v>
      </c>
      <c r="G126" s="336" t="s">
        <v>272</v>
      </c>
      <c r="H126" s="337">
        <v>1</v>
      </c>
      <c r="I126" s="17"/>
      <c r="J126" s="441">
        <f>ROUND(I126*H126,2)</f>
        <v>0</v>
      </c>
      <c r="K126" s="335" t="s">
        <v>0</v>
      </c>
      <c r="L126" s="327" t="s">
        <v>453</v>
      </c>
      <c r="M126" s="151" t="s">
        <v>523</v>
      </c>
      <c r="N126" s="168" t="s">
        <v>194</v>
      </c>
      <c r="AZ126" s="407"/>
      <c r="BA126" s="407"/>
      <c r="BB126" s="407"/>
      <c r="BC126" s="407"/>
      <c r="BD126" s="407"/>
    </row>
    <row r="127" spans="1:65" s="390" customFormat="1" ht="39" x14ac:dyDescent="0.2">
      <c r="B127" s="106"/>
      <c r="D127" s="439" t="s">
        <v>21</v>
      </c>
      <c r="E127" s="428"/>
      <c r="F127" s="440" t="s">
        <v>522</v>
      </c>
      <c r="I127" s="402"/>
      <c r="L127" s="389"/>
      <c r="M127" s="80"/>
      <c r="N127" s="107"/>
      <c r="AZ127" s="407"/>
      <c r="BA127" s="407"/>
      <c r="BB127" s="407"/>
      <c r="BC127" s="407"/>
      <c r="BD127" s="407"/>
    </row>
    <row r="128" spans="1:65" s="390" customFormat="1" x14ac:dyDescent="0.2">
      <c r="B128" s="317"/>
      <c r="C128" s="318"/>
      <c r="D128" s="318"/>
      <c r="E128" s="405"/>
      <c r="F128" s="318"/>
      <c r="G128" s="318"/>
      <c r="H128" s="318"/>
      <c r="I128" s="320"/>
      <c r="J128" s="318"/>
      <c r="K128" s="318"/>
      <c r="L128" s="318"/>
      <c r="M128" s="404"/>
      <c r="N128" s="406"/>
      <c r="AZ128" s="407"/>
      <c r="BA128" s="407"/>
      <c r="BB128" s="407"/>
      <c r="BC128" s="407"/>
      <c r="BD128" s="407"/>
    </row>
    <row r="129" spans="1:65" s="390" customFormat="1" x14ac:dyDescent="0.2">
      <c r="B129" s="106"/>
      <c r="C129" s="389"/>
      <c r="D129" s="389"/>
      <c r="E129" s="408"/>
      <c r="F129" s="389"/>
      <c r="G129" s="389"/>
      <c r="H129" s="389"/>
      <c r="I129" s="82"/>
      <c r="J129" s="389"/>
      <c r="K129" s="389"/>
      <c r="L129" s="389"/>
      <c r="M129" s="80"/>
      <c r="N129" s="107"/>
      <c r="AZ129" s="407"/>
      <c r="BA129" s="407"/>
      <c r="BB129" s="407"/>
      <c r="BC129" s="407"/>
      <c r="BD129" s="407"/>
    </row>
    <row r="130" spans="1:65" s="390" customFormat="1" ht="16.5" customHeight="1" x14ac:dyDescent="0.2">
      <c r="B130" s="106"/>
      <c r="C130" s="13" t="s">
        <v>559</v>
      </c>
      <c r="D130" s="13" t="s">
        <v>14</v>
      </c>
      <c r="E130" s="14" t="s">
        <v>560</v>
      </c>
      <c r="F130" s="15" t="s">
        <v>561</v>
      </c>
      <c r="G130" s="16" t="s">
        <v>19</v>
      </c>
      <c r="H130" s="337">
        <v>1613.798</v>
      </c>
      <c r="I130" s="17"/>
      <c r="J130" s="18">
        <f>ROUND(I130*H130,2)</f>
        <v>0</v>
      </c>
      <c r="K130" s="15" t="s">
        <v>16</v>
      </c>
      <c r="L130" s="330" t="s">
        <v>453</v>
      </c>
      <c r="M130" s="151" t="s">
        <v>552</v>
      </c>
      <c r="N130" s="168" t="s">
        <v>193</v>
      </c>
      <c r="AZ130" s="407"/>
      <c r="BA130" s="407"/>
      <c r="BB130" s="407"/>
      <c r="BC130" s="407"/>
      <c r="BD130" s="407"/>
    </row>
    <row r="131" spans="1:65" s="390" customFormat="1" ht="16.5" customHeight="1" x14ac:dyDescent="0.2">
      <c r="B131" s="106"/>
      <c r="C131" s="31" t="s">
        <v>562</v>
      </c>
      <c r="D131" s="31" t="s">
        <v>40</v>
      </c>
      <c r="E131" s="32" t="s">
        <v>563</v>
      </c>
      <c r="F131" s="33" t="s">
        <v>564</v>
      </c>
      <c r="G131" s="34" t="s">
        <v>19</v>
      </c>
      <c r="H131" s="35">
        <v>508.815</v>
      </c>
      <c r="I131" s="36"/>
      <c r="J131" s="37">
        <f>ROUND(I131*H131,2)</f>
        <v>0</v>
      </c>
      <c r="K131" s="33" t="s">
        <v>16</v>
      </c>
      <c r="L131" s="330" t="s">
        <v>453</v>
      </c>
      <c r="M131" s="80" t="s">
        <v>552</v>
      </c>
      <c r="N131" s="323"/>
      <c r="AZ131" s="407"/>
      <c r="BA131" s="407"/>
      <c r="BB131" s="407"/>
      <c r="BC131" s="407"/>
      <c r="BD131" s="407"/>
    </row>
    <row r="132" spans="1:65" s="390" customFormat="1" ht="16.5" customHeight="1" x14ac:dyDescent="0.2">
      <c r="B132" s="106"/>
      <c r="C132" s="31" t="s">
        <v>565</v>
      </c>
      <c r="D132" s="31" t="s">
        <v>40</v>
      </c>
      <c r="E132" s="32" t="s">
        <v>566</v>
      </c>
      <c r="F132" s="33" t="s">
        <v>567</v>
      </c>
      <c r="G132" s="34" t="s">
        <v>19</v>
      </c>
      <c r="H132" s="35">
        <v>1137.259</v>
      </c>
      <c r="I132" s="36"/>
      <c r="J132" s="37">
        <f>ROUND(I132*H132,2)</f>
        <v>0</v>
      </c>
      <c r="K132" s="33" t="s">
        <v>16</v>
      </c>
      <c r="L132" s="330" t="s">
        <v>453</v>
      </c>
      <c r="M132" s="80" t="s">
        <v>552</v>
      </c>
      <c r="N132" s="323"/>
      <c r="AZ132" s="407"/>
      <c r="BA132" s="407"/>
      <c r="BB132" s="407"/>
      <c r="BC132" s="407"/>
      <c r="BD132" s="407"/>
    </row>
    <row r="133" spans="1:65" s="390" customFormat="1" x14ac:dyDescent="0.2">
      <c r="B133" s="317"/>
      <c r="C133" s="318"/>
      <c r="D133" s="318"/>
      <c r="E133" s="405"/>
      <c r="F133" s="318"/>
      <c r="G133" s="318"/>
      <c r="H133" s="318"/>
      <c r="I133" s="320"/>
      <c r="J133" s="318"/>
      <c r="K133" s="318"/>
      <c r="L133" s="318"/>
      <c r="M133" s="404"/>
      <c r="N133" s="406"/>
      <c r="AZ133" s="407"/>
      <c r="BA133" s="407"/>
      <c r="BB133" s="407"/>
      <c r="BC133" s="407"/>
      <c r="BD133" s="407"/>
    </row>
    <row r="134" spans="1:65" s="390" customFormat="1" x14ac:dyDescent="0.2">
      <c r="B134" s="106"/>
      <c r="C134" s="389"/>
      <c r="D134" s="389"/>
      <c r="E134" s="408"/>
      <c r="F134" s="389"/>
      <c r="G134" s="389"/>
      <c r="H134" s="389"/>
      <c r="I134" s="82"/>
      <c r="J134" s="389"/>
      <c r="K134" s="389"/>
      <c r="L134" s="389"/>
      <c r="M134" s="80"/>
      <c r="N134" s="107"/>
      <c r="AZ134" s="407"/>
      <c r="BA134" s="407"/>
      <c r="BB134" s="407"/>
      <c r="BC134" s="407"/>
      <c r="BD134" s="407"/>
    </row>
    <row r="135" spans="1:65" s="2" customFormat="1" ht="16.5" customHeight="1" x14ac:dyDescent="0.2">
      <c r="A135" s="322"/>
      <c r="B135" s="108"/>
      <c r="C135" s="13" t="s">
        <v>542</v>
      </c>
      <c r="D135" s="310" t="s">
        <v>14</v>
      </c>
      <c r="E135" s="311" t="s">
        <v>470</v>
      </c>
      <c r="F135" s="312" t="s">
        <v>471</v>
      </c>
      <c r="G135" s="324" t="s">
        <v>472</v>
      </c>
      <c r="H135" s="326">
        <v>105</v>
      </c>
      <c r="I135" s="313"/>
      <c r="J135" s="314">
        <f>ROUND(I135*H135,2)</f>
        <v>0</v>
      </c>
      <c r="K135" s="312" t="s">
        <v>16</v>
      </c>
      <c r="L135" s="327" t="s">
        <v>453</v>
      </c>
      <c r="M135" s="151" t="s">
        <v>485</v>
      </c>
      <c r="N135" s="168" t="s">
        <v>193</v>
      </c>
      <c r="O135" s="321"/>
      <c r="S135" s="322"/>
      <c r="T135" s="321"/>
      <c r="U135" s="355"/>
      <c r="V135" s="322"/>
      <c r="W135" s="322"/>
      <c r="X135" s="322"/>
      <c r="Y135" s="322"/>
      <c r="Z135" s="322"/>
      <c r="AA135" s="322"/>
      <c r="AB135" s="322"/>
      <c r="AC135" s="322"/>
      <c r="AD135" s="322"/>
      <c r="AE135" s="322"/>
      <c r="AR135" s="325" t="s">
        <v>218</v>
      </c>
      <c r="AT135" s="325" t="s">
        <v>14</v>
      </c>
      <c r="AU135" s="325" t="s">
        <v>219</v>
      </c>
      <c r="AY135" s="8" t="s">
        <v>220</v>
      </c>
      <c r="BE135" s="21">
        <f>IF(N135="základní",J135,0)</f>
        <v>0</v>
      </c>
      <c r="BF135" s="21">
        <f>IF(N135="snížená",J135,0)</f>
        <v>0</v>
      </c>
      <c r="BG135" s="21">
        <f>IF(N135="zákl. přenesená",J135,0)</f>
        <v>0</v>
      </c>
      <c r="BH135" s="21">
        <f>IF(N135="sníž. přenesená",J135,0)</f>
        <v>0</v>
      </c>
      <c r="BI135" s="21">
        <f>IF(N135="nulová",J135,0)</f>
        <v>0</v>
      </c>
      <c r="BJ135" s="8" t="s">
        <v>221</v>
      </c>
      <c r="BK135" s="21">
        <f>ROUND(I135*H135,2)</f>
        <v>0</v>
      </c>
      <c r="BL135" s="8" t="s">
        <v>218</v>
      </c>
      <c r="BM135" s="325" t="s">
        <v>473</v>
      </c>
    </row>
    <row r="136" spans="1:65" s="2" customFormat="1" ht="29.25" x14ac:dyDescent="0.2">
      <c r="A136" s="322"/>
      <c r="B136" s="106"/>
      <c r="C136" s="385"/>
      <c r="D136" s="367" t="s">
        <v>17</v>
      </c>
      <c r="E136" s="385"/>
      <c r="F136" s="368" t="s">
        <v>474</v>
      </c>
      <c r="G136" s="385"/>
      <c r="H136" s="385"/>
      <c r="I136" s="82"/>
      <c r="J136" s="385"/>
      <c r="K136" s="328"/>
      <c r="L136" s="330" t="s">
        <v>453</v>
      </c>
      <c r="M136" s="80" t="s">
        <v>485</v>
      </c>
      <c r="N136" s="323"/>
      <c r="S136" s="322"/>
      <c r="T136" s="321"/>
      <c r="U136" s="322"/>
      <c r="V136" s="322"/>
      <c r="W136" s="322"/>
      <c r="X136" s="322"/>
      <c r="Y136" s="322"/>
      <c r="Z136" s="322"/>
      <c r="AA136" s="322"/>
      <c r="AB136" s="322"/>
      <c r="AC136" s="322"/>
      <c r="AD136" s="322"/>
      <c r="AE136" s="322"/>
      <c r="AT136" s="8" t="s">
        <v>17</v>
      </c>
      <c r="AU136" s="8" t="s">
        <v>219</v>
      </c>
    </row>
    <row r="137" spans="1:65" s="355" customFormat="1" ht="22.5" x14ac:dyDescent="0.2">
      <c r="B137" s="369"/>
      <c r="C137" s="357"/>
      <c r="D137" s="367" t="s">
        <v>18</v>
      </c>
      <c r="E137" s="370" t="s">
        <v>0</v>
      </c>
      <c r="F137" s="371" t="s">
        <v>136</v>
      </c>
      <c r="G137" s="357"/>
      <c r="H137" s="370" t="s">
        <v>0</v>
      </c>
      <c r="I137" s="372"/>
      <c r="J137" s="357"/>
      <c r="K137" s="328"/>
      <c r="L137" s="330" t="s">
        <v>453</v>
      </c>
      <c r="M137" s="80" t="s">
        <v>485</v>
      </c>
      <c r="N137" s="323"/>
      <c r="O137" s="2"/>
      <c r="P137" s="2"/>
      <c r="Q137" s="2"/>
      <c r="R137" s="2"/>
      <c r="S137" s="322"/>
      <c r="T137" s="321"/>
      <c r="AT137" s="356" t="s">
        <v>18</v>
      </c>
      <c r="AU137" s="356" t="s">
        <v>219</v>
      </c>
      <c r="AV137" s="355" t="s">
        <v>221</v>
      </c>
      <c r="AW137" s="355" t="s">
        <v>224</v>
      </c>
      <c r="AX137" s="355" t="s">
        <v>225</v>
      </c>
      <c r="AY137" s="356" t="s">
        <v>220</v>
      </c>
    </row>
    <row r="138" spans="1:65" s="355" customFormat="1" ht="12" x14ac:dyDescent="0.2">
      <c r="B138" s="369"/>
      <c r="C138" s="357"/>
      <c r="D138" s="367" t="s">
        <v>18</v>
      </c>
      <c r="E138" s="370" t="s">
        <v>0</v>
      </c>
      <c r="F138" s="371" t="s">
        <v>475</v>
      </c>
      <c r="G138" s="357"/>
      <c r="H138" s="370" t="s">
        <v>0</v>
      </c>
      <c r="I138" s="372"/>
      <c r="J138" s="357"/>
      <c r="K138" s="328"/>
      <c r="L138" s="330" t="s">
        <v>453</v>
      </c>
      <c r="M138" s="80" t="s">
        <v>485</v>
      </c>
      <c r="N138" s="323"/>
      <c r="O138" s="2"/>
      <c r="P138" s="2"/>
      <c r="Q138" s="2"/>
      <c r="R138" s="2"/>
      <c r="S138" s="322"/>
      <c r="T138" s="321"/>
      <c r="AT138" s="356" t="s">
        <v>18</v>
      </c>
      <c r="AU138" s="356" t="s">
        <v>219</v>
      </c>
      <c r="AV138" s="355" t="s">
        <v>221</v>
      </c>
      <c r="AW138" s="355" t="s">
        <v>224</v>
      </c>
      <c r="AX138" s="355" t="s">
        <v>225</v>
      </c>
      <c r="AY138" s="356" t="s">
        <v>220</v>
      </c>
    </row>
    <row r="139" spans="1:65" s="355" customFormat="1" ht="12" x14ac:dyDescent="0.2">
      <c r="B139" s="369"/>
      <c r="C139" s="357"/>
      <c r="D139" s="367" t="s">
        <v>18</v>
      </c>
      <c r="E139" s="370" t="s">
        <v>0</v>
      </c>
      <c r="F139" s="371" t="s">
        <v>47</v>
      </c>
      <c r="G139" s="357"/>
      <c r="H139" s="370" t="s">
        <v>0</v>
      </c>
      <c r="I139" s="372"/>
      <c r="J139" s="357"/>
      <c r="K139" s="328"/>
      <c r="L139" s="330" t="s">
        <v>453</v>
      </c>
      <c r="M139" s="80" t="s">
        <v>485</v>
      </c>
      <c r="N139" s="323"/>
      <c r="O139" s="2"/>
      <c r="P139" s="2"/>
      <c r="Q139" s="2"/>
      <c r="R139" s="2"/>
      <c r="S139" s="322"/>
      <c r="T139" s="321"/>
      <c r="AT139" s="356" t="s">
        <v>18</v>
      </c>
      <c r="AU139" s="356" t="s">
        <v>219</v>
      </c>
      <c r="AV139" s="355" t="s">
        <v>221</v>
      </c>
      <c r="AW139" s="355" t="s">
        <v>224</v>
      </c>
      <c r="AX139" s="355" t="s">
        <v>225</v>
      </c>
      <c r="AY139" s="356" t="s">
        <v>220</v>
      </c>
    </row>
    <row r="140" spans="1:65" s="355" customFormat="1" ht="12" x14ac:dyDescent="0.2">
      <c r="B140" s="369"/>
      <c r="C140" s="357"/>
      <c r="D140" s="367" t="s">
        <v>18</v>
      </c>
      <c r="E140" s="370" t="s">
        <v>0</v>
      </c>
      <c r="F140" s="371" t="s">
        <v>476</v>
      </c>
      <c r="G140" s="357"/>
      <c r="H140" s="370" t="s">
        <v>0</v>
      </c>
      <c r="I140" s="372"/>
      <c r="J140" s="357"/>
      <c r="K140" s="328"/>
      <c r="L140" s="330" t="s">
        <v>453</v>
      </c>
      <c r="M140" s="80" t="s">
        <v>485</v>
      </c>
      <c r="N140" s="323"/>
      <c r="O140" s="2"/>
      <c r="P140" s="2"/>
      <c r="Q140" s="2"/>
      <c r="R140" s="2"/>
      <c r="S140" s="322"/>
      <c r="T140" s="321"/>
      <c r="AT140" s="356" t="s">
        <v>18</v>
      </c>
      <c r="AU140" s="356" t="s">
        <v>219</v>
      </c>
      <c r="AV140" s="355" t="s">
        <v>221</v>
      </c>
      <c r="AW140" s="355" t="s">
        <v>224</v>
      </c>
      <c r="AX140" s="355" t="s">
        <v>225</v>
      </c>
      <c r="AY140" s="356" t="s">
        <v>220</v>
      </c>
    </row>
    <row r="141" spans="1:65" s="358" customFormat="1" ht="12" x14ac:dyDescent="0.2">
      <c r="B141" s="373"/>
      <c r="C141" s="360"/>
      <c r="D141" s="367" t="s">
        <v>18</v>
      </c>
      <c r="E141" s="374" t="s">
        <v>0</v>
      </c>
      <c r="F141" s="375" t="s">
        <v>477</v>
      </c>
      <c r="G141" s="360"/>
      <c r="H141" s="376">
        <v>30</v>
      </c>
      <c r="I141" s="377"/>
      <c r="J141" s="360"/>
      <c r="K141" s="328"/>
      <c r="L141" s="330" t="s">
        <v>453</v>
      </c>
      <c r="M141" s="80" t="s">
        <v>485</v>
      </c>
      <c r="N141" s="323"/>
      <c r="O141" s="2"/>
      <c r="P141" s="2"/>
      <c r="Q141" s="2"/>
      <c r="R141" s="2"/>
      <c r="S141" s="322"/>
      <c r="T141" s="321"/>
      <c r="AT141" s="359" t="s">
        <v>18</v>
      </c>
      <c r="AU141" s="359" t="s">
        <v>219</v>
      </c>
      <c r="AV141" s="358" t="s">
        <v>219</v>
      </c>
      <c r="AW141" s="358" t="s">
        <v>224</v>
      </c>
      <c r="AX141" s="358" t="s">
        <v>225</v>
      </c>
      <c r="AY141" s="359" t="s">
        <v>220</v>
      </c>
    </row>
    <row r="142" spans="1:65" s="355" customFormat="1" ht="12" x14ac:dyDescent="0.2">
      <c r="B142" s="369"/>
      <c r="C142" s="357"/>
      <c r="D142" s="367" t="s">
        <v>18</v>
      </c>
      <c r="E142" s="370" t="s">
        <v>0</v>
      </c>
      <c r="F142" s="371" t="s">
        <v>478</v>
      </c>
      <c r="G142" s="357"/>
      <c r="H142" s="370" t="s">
        <v>0</v>
      </c>
      <c r="I142" s="372"/>
      <c r="J142" s="357"/>
      <c r="K142" s="328"/>
      <c r="L142" s="330" t="s">
        <v>453</v>
      </c>
      <c r="M142" s="80" t="s">
        <v>485</v>
      </c>
      <c r="N142" s="323"/>
      <c r="O142" s="2"/>
      <c r="P142" s="2"/>
      <c r="Q142" s="2"/>
      <c r="R142" s="2"/>
      <c r="S142" s="322"/>
      <c r="T142" s="321"/>
      <c r="AT142" s="356" t="s">
        <v>18</v>
      </c>
      <c r="AU142" s="356" t="s">
        <v>219</v>
      </c>
      <c r="AV142" s="355" t="s">
        <v>221</v>
      </c>
      <c r="AW142" s="355" t="s">
        <v>224</v>
      </c>
      <c r="AX142" s="355" t="s">
        <v>225</v>
      </c>
      <c r="AY142" s="356" t="s">
        <v>220</v>
      </c>
    </row>
    <row r="143" spans="1:65" s="358" customFormat="1" ht="12" x14ac:dyDescent="0.2">
      <c r="B143" s="373"/>
      <c r="C143" s="360"/>
      <c r="D143" s="367" t="s">
        <v>18</v>
      </c>
      <c r="E143" s="374" t="s">
        <v>0</v>
      </c>
      <c r="F143" s="375" t="s">
        <v>479</v>
      </c>
      <c r="G143" s="360"/>
      <c r="H143" s="376">
        <v>15</v>
      </c>
      <c r="I143" s="377"/>
      <c r="J143" s="360"/>
      <c r="K143" s="328"/>
      <c r="L143" s="330" t="s">
        <v>453</v>
      </c>
      <c r="M143" s="80" t="s">
        <v>485</v>
      </c>
      <c r="N143" s="323"/>
      <c r="O143" s="2"/>
      <c r="P143" s="2"/>
      <c r="Q143" s="2"/>
      <c r="R143" s="2"/>
      <c r="S143" s="322"/>
      <c r="T143" s="321"/>
      <c r="AT143" s="359" t="s">
        <v>18</v>
      </c>
      <c r="AU143" s="359" t="s">
        <v>219</v>
      </c>
      <c r="AV143" s="358" t="s">
        <v>219</v>
      </c>
      <c r="AW143" s="358" t="s">
        <v>224</v>
      </c>
      <c r="AX143" s="358" t="s">
        <v>225</v>
      </c>
      <c r="AY143" s="359" t="s">
        <v>220</v>
      </c>
    </row>
    <row r="144" spans="1:65" s="355" customFormat="1" ht="12" x14ac:dyDescent="0.2">
      <c r="B144" s="369"/>
      <c r="C144" s="357"/>
      <c r="D144" s="367" t="s">
        <v>18</v>
      </c>
      <c r="E144" s="370" t="s">
        <v>0</v>
      </c>
      <c r="F144" s="371" t="s">
        <v>480</v>
      </c>
      <c r="G144" s="357"/>
      <c r="H144" s="370" t="s">
        <v>0</v>
      </c>
      <c r="I144" s="372"/>
      <c r="J144" s="357"/>
      <c r="K144" s="328"/>
      <c r="L144" s="330" t="s">
        <v>453</v>
      </c>
      <c r="M144" s="80" t="s">
        <v>485</v>
      </c>
      <c r="N144" s="323"/>
      <c r="O144" s="2"/>
      <c r="P144" s="2"/>
      <c r="Q144" s="2"/>
      <c r="R144" s="2"/>
      <c r="S144" s="322"/>
      <c r="T144" s="321"/>
      <c r="AT144" s="356" t="s">
        <v>18</v>
      </c>
      <c r="AU144" s="356" t="s">
        <v>219</v>
      </c>
      <c r="AV144" s="355" t="s">
        <v>221</v>
      </c>
      <c r="AW144" s="355" t="s">
        <v>224</v>
      </c>
      <c r="AX144" s="355" t="s">
        <v>225</v>
      </c>
      <c r="AY144" s="356" t="s">
        <v>220</v>
      </c>
    </row>
    <row r="145" spans="1:65" s="358" customFormat="1" ht="12" x14ac:dyDescent="0.2">
      <c r="B145" s="373"/>
      <c r="C145" s="360"/>
      <c r="D145" s="367" t="s">
        <v>18</v>
      </c>
      <c r="E145" s="374" t="s">
        <v>0</v>
      </c>
      <c r="F145" s="378" t="s">
        <v>481</v>
      </c>
      <c r="G145" s="360"/>
      <c r="H145" s="379">
        <v>60</v>
      </c>
      <c r="I145" s="377"/>
      <c r="J145" s="360"/>
      <c r="K145" s="328"/>
      <c r="L145" s="330" t="s">
        <v>453</v>
      </c>
      <c r="M145" s="80" t="s">
        <v>485</v>
      </c>
      <c r="N145" s="323"/>
      <c r="O145" s="2"/>
      <c r="P145" s="2"/>
      <c r="Q145" s="2"/>
      <c r="R145" s="2"/>
      <c r="S145" s="322"/>
      <c r="T145" s="321"/>
      <c r="AT145" s="359" t="s">
        <v>18</v>
      </c>
      <c r="AU145" s="359" t="s">
        <v>219</v>
      </c>
      <c r="AV145" s="358" t="s">
        <v>219</v>
      </c>
      <c r="AW145" s="358" t="s">
        <v>224</v>
      </c>
      <c r="AX145" s="358" t="s">
        <v>225</v>
      </c>
      <c r="AY145" s="359" t="s">
        <v>220</v>
      </c>
    </row>
    <row r="146" spans="1:65" s="361" customFormat="1" ht="12" x14ac:dyDescent="0.2">
      <c r="B146" s="380"/>
      <c r="C146" s="363"/>
      <c r="D146" s="367" t="s">
        <v>18</v>
      </c>
      <c r="E146" s="381" t="s">
        <v>0</v>
      </c>
      <c r="F146" s="382" t="s">
        <v>22</v>
      </c>
      <c r="G146" s="363"/>
      <c r="H146" s="383">
        <v>105</v>
      </c>
      <c r="I146" s="384"/>
      <c r="J146" s="363"/>
      <c r="K146" s="328"/>
      <c r="L146" s="330" t="s">
        <v>453</v>
      </c>
      <c r="M146" s="80" t="s">
        <v>485</v>
      </c>
      <c r="N146" s="323"/>
      <c r="O146" s="2"/>
      <c r="P146" s="2"/>
      <c r="Q146" s="2"/>
      <c r="R146" s="2"/>
      <c r="S146" s="322"/>
      <c r="T146" s="321"/>
      <c r="AT146" s="362" t="s">
        <v>18</v>
      </c>
      <c r="AU146" s="362" t="s">
        <v>219</v>
      </c>
      <c r="AV146" s="361" t="s">
        <v>228</v>
      </c>
      <c r="AW146" s="361" t="s">
        <v>224</v>
      </c>
      <c r="AX146" s="361" t="s">
        <v>221</v>
      </c>
      <c r="AY146" s="362" t="s">
        <v>220</v>
      </c>
    </row>
    <row r="147" spans="1:65" s="2" customFormat="1" ht="21.75" customHeight="1" x14ac:dyDescent="0.2">
      <c r="A147" s="322"/>
      <c r="B147" s="108"/>
      <c r="C147" s="13" t="s">
        <v>541</v>
      </c>
      <c r="D147" s="310" t="s">
        <v>14</v>
      </c>
      <c r="E147" s="311" t="s">
        <v>105</v>
      </c>
      <c r="F147" s="312" t="s">
        <v>106</v>
      </c>
      <c r="G147" s="324" t="s">
        <v>29</v>
      </c>
      <c r="H147" s="326">
        <v>118.45</v>
      </c>
      <c r="I147" s="313"/>
      <c r="J147" s="314">
        <f>ROUND(I147*H147,2)</f>
        <v>0</v>
      </c>
      <c r="K147" s="312" t="s">
        <v>16</v>
      </c>
      <c r="L147" s="327" t="s">
        <v>453</v>
      </c>
      <c r="M147" s="151" t="s">
        <v>485</v>
      </c>
      <c r="N147" s="168" t="s">
        <v>193</v>
      </c>
      <c r="O147" s="321"/>
      <c r="S147" s="322"/>
      <c r="T147" s="321"/>
      <c r="U147" s="355"/>
      <c r="V147" s="322"/>
      <c r="W147" s="322"/>
      <c r="X147" s="322"/>
      <c r="Y147" s="322"/>
      <c r="Z147" s="322"/>
      <c r="AA147" s="322"/>
      <c r="AB147" s="322"/>
      <c r="AC147" s="322"/>
      <c r="AD147" s="322"/>
      <c r="AE147" s="322"/>
      <c r="AR147" s="325" t="s">
        <v>218</v>
      </c>
      <c r="AT147" s="325" t="s">
        <v>14</v>
      </c>
      <c r="AU147" s="325" t="s">
        <v>219</v>
      </c>
      <c r="AY147" s="8" t="s">
        <v>220</v>
      </c>
      <c r="BE147" s="21">
        <f>IF(N147="základní",J147,0)</f>
        <v>0</v>
      </c>
      <c r="BF147" s="21">
        <f>IF(N147="snížená",J147,0)</f>
        <v>0</v>
      </c>
      <c r="BG147" s="21">
        <f>IF(N147="zákl. přenesená",J147,0)</f>
        <v>0</v>
      </c>
      <c r="BH147" s="21">
        <f>IF(N147="sníž. přenesená",J147,0)</f>
        <v>0</v>
      </c>
      <c r="BI147" s="21">
        <f>IF(N147="nulová",J147,0)</f>
        <v>0</v>
      </c>
      <c r="BJ147" s="8" t="s">
        <v>221</v>
      </c>
      <c r="BK147" s="21">
        <f>ROUND(I147*H147,2)</f>
        <v>0</v>
      </c>
      <c r="BL147" s="8" t="s">
        <v>218</v>
      </c>
      <c r="BM147" s="325" t="s">
        <v>482</v>
      </c>
    </row>
    <row r="148" spans="1:65" ht="12" thickBot="1" x14ac:dyDescent="0.25">
      <c r="B148" s="122"/>
      <c r="C148" s="123"/>
      <c r="D148" s="123"/>
      <c r="E148" s="123"/>
      <c r="F148" s="123"/>
      <c r="G148" s="123"/>
      <c r="H148" s="123"/>
      <c r="I148" s="124"/>
      <c r="J148" s="123"/>
      <c r="K148" s="123"/>
      <c r="L148" s="123"/>
      <c r="M148" s="123"/>
      <c r="N148" s="125"/>
      <c r="O148" s="2"/>
      <c r="P148" s="2"/>
      <c r="Q148" s="2"/>
      <c r="R148" s="2"/>
      <c r="S148" s="308"/>
      <c r="T148" s="309"/>
      <c r="U148" s="309"/>
    </row>
    <row r="149" spans="1:65" ht="12" customHeight="1" x14ac:dyDescent="0.2">
      <c r="B149" s="101"/>
      <c r="C149" s="103"/>
      <c r="D149" s="102" t="s">
        <v>5</v>
      </c>
      <c r="E149" s="103"/>
      <c r="F149" s="103"/>
      <c r="G149" s="103"/>
      <c r="H149" s="103"/>
      <c r="I149" s="104"/>
      <c r="J149" s="103"/>
      <c r="K149" s="103"/>
      <c r="L149" s="103"/>
      <c r="M149" s="103"/>
      <c r="N149" s="105"/>
      <c r="T149" s="1"/>
      <c r="U149" s="1"/>
      <c r="AZ149" s="28" t="s">
        <v>568</v>
      </c>
      <c r="BA149" s="28" t="s">
        <v>569</v>
      </c>
      <c r="BB149" s="28" t="s">
        <v>0</v>
      </c>
      <c r="BC149" s="28" t="s">
        <v>570</v>
      </c>
      <c r="BD149" s="28" t="s">
        <v>219</v>
      </c>
    </row>
    <row r="150" spans="1:65" s="2" customFormat="1" ht="16.5" customHeight="1" x14ac:dyDescent="0.2">
      <c r="A150" s="390"/>
      <c r="B150" s="106"/>
      <c r="C150" s="389"/>
      <c r="D150" s="389"/>
      <c r="E150" s="520" t="s">
        <v>158</v>
      </c>
      <c r="F150" s="516"/>
      <c r="G150" s="516"/>
      <c r="H150" s="516"/>
      <c r="I150" s="82"/>
      <c r="J150" s="389"/>
      <c r="K150" s="65"/>
      <c r="L150" s="65"/>
      <c r="M150" s="65"/>
      <c r="N150" s="126"/>
      <c r="P150" s="1"/>
      <c r="Q150" s="1"/>
      <c r="R150" s="1"/>
      <c r="S150" s="1"/>
      <c r="T150" s="65"/>
      <c r="U150" s="65"/>
      <c r="V150" s="1"/>
      <c r="W150" s="1"/>
      <c r="X150" s="1"/>
      <c r="Y150" s="1"/>
      <c r="Z150" s="390"/>
      <c r="AA150" s="390"/>
      <c r="AB150" s="390"/>
      <c r="AC150" s="390"/>
      <c r="AD150" s="390"/>
      <c r="AE150" s="390"/>
    </row>
    <row r="151" spans="1:65" s="2" customFormat="1" ht="12" customHeight="1" x14ac:dyDescent="0.2">
      <c r="A151" s="390"/>
      <c r="B151" s="106"/>
      <c r="C151" s="389"/>
      <c r="D151" s="83" t="s">
        <v>7</v>
      </c>
      <c r="E151" s="389"/>
      <c r="F151" s="389"/>
      <c r="G151" s="389"/>
      <c r="H151" s="389"/>
      <c r="I151" s="82"/>
      <c r="J151" s="389"/>
      <c r="K151" s="65"/>
      <c r="L151" s="65"/>
      <c r="M151" s="65"/>
      <c r="N151" s="126"/>
      <c r="P151" s="1"/>
      <c r="Q151" s="1"/>
      <c r="R151" s="1"/>
      <c r="S151" s="1"/>
      <c r="T151" s="65"/>
      <c r="U151" s="65"/>
      <c r="V151" s="1"/>
      <c r="W151" s="1"/>
      <c r="X151" s="1"/>
      <c r="Y151" s="1"/>
      <c r="Z151" s="390"/>
      <c r="AA151" s="390"/>
      <c r="AB151" s="390"/>
      <c r="AC151" s="390"/>
      <c r="AD151" s="390"/>
      <c r="AE151" s="390"/>
    </row>
    <row r="152" spans="1:65" s="2" customFormat="1" ht="16.5" customHeight="1" x14ac:dyDescent="0.2">
      <c r="A152" s="390"/>
      <c r="B152" s="106"/>
      <c r="C152" s="389"/>
      <c r="D152" s="389"/>
      <c r="E152" s="515" t="s">
        <v>159</v>
      </c>
      <c r="F152" s="516"/>
      <c r="G152" s="516"/>
      <c r="H152" s="516"/>
      <c r="I152" s="82"/>
      <c r="J152" s="389"/>
      <c r="K152" s="65"/>
      <c r="L152" s="65"/>
      <c r="M152" s="65"/>
      <c r="N152" s="126"/>
      <c r="P152" s="1"/>
      <c r="Q152" s="1"/>
      <c r="R152" s="1"/>
      <c r="S152" s="1"/>
      <c r="T152" s="65"/>
      <c r="U152" s="65"/>
      <c r="V152" s="1"/>
      <c r="W152" s="1"/>
      <c r="X152" s="1"/>
      <c r="Y152" s="1"/>
      <c r="Z152" s="390"/>
      <c r="AA152" s="390"/>
      <c r="AB152" s="390"/>
      <c r="AC152" s="390"/>
      <c r="AD152" s="390"/>
      <c r="AE152" s="390"/>
    </row>
    <row r="153" spans="1:65" s="390" customFormat="1" x14ac:dyDescent="0.2">
      <c r="B153" s="106"/>
      <c r="C153" s="389"/>
      <c r="D153" s="389"/>
      <c r="E153" s="389"/>
      <c r="F153" s="389"/>
      <c r="G153" s="389"/>
      <c r="H153" s="389"/>
      <c r="I153" s="82"/>
      <c r="J153" s="389"/>
      <c r="K153" s="451"/>
      <c r="L153" s="451"/>
      <c r="M153" s="451"/>
      <c r="N153" s="452"/>
      <c r="P153" s="1"/>
      <c r="Q153" s="1"/>
      <c r="R153" s="1"/>
      <c r="S153" s="1"/>
      <c r="T153" s="65"/>
      <c r="U153" s="65"/>
      <c r="V153" s="1"/>
      <c r="W153" s="1"/>
      <c r="X153" s="1"/>
      <c r="Y153" s="1"/>
    </row>
    <row r="154" spans="1:65" ht="24" x14ac:dyDescent="0.2">
      <c r="B154" s="120"/>
      <c r="C154" s="31" t="s">
        <v>556</v>
      </c>
      <c r="D154" s="31" t="s">
        <v>40</v>
      </c>
      <c r="E154" s="454" t="s">
        <v>571</v>
      </c>
      <c r="F154" s="453" t="s">
        <v>516</v>
      </c>
      <c r="G154" s="34" t="s">
        <v>19</v>
      </c>
      <c r="H154" s="35">
        <v>5699.3990000000003</v>
      </c>
      <c r="I154" s="36"/>
      <c r="J154" s="37">
        <f>ROUND(I154*H154,2)</f>
        <v>0</v>
      </c>
      <c r="K154" s="33" t="s">
        <v>16</v>
      </c>
      <c r="L154" s="327" t="s">
        <v>453</v>
      </c>
      <c r="M154" s="151" t="s">
        <v>517</v>
      </c>
      <c r="N154" s="168" t="s">
        <v>518</v>
      </c>
    </row>
    <row r="155" spans="1:65" x14ac:dyDescent="0.2">
      <c r="B155" s="121"/>
      <c r="C155" s="53"/>
      <c r="D155" s="53"/>
      <c r="E155" s="53"/>
      <c r="F155" s="53"/>
      <c r="G155" s="53"/>
      <c r="H155" s="53"/>
      <c r="I155" s="54"/>
      <c r="J155" s="53"/>
      <c r="K155" s="53"/>
      <c r="L155" s="53"/>
      <c r="M155" s="53"/>
      <c r="N155" s="153"/>
    </row>
    <row r="156" spans="1:65" x14ac:dyDescent="0.2">
      <c r="B156" s="120"/>
      <c r="C156" s="65"/>
      <c r="D156" s="65"/>
      <c r="E156" s="65"/>
      <c r="F156" s="65"/>
      <c r="G156" s="65"/>
      <c r="H156" s="65"/>
      <c r="I156" s="100"/>
      <c r="J156" s="65"/>
      <c r="N156" s="126"/>
    </row>
    <row r="157" spans="1:65" s="2" customFormat="1" ht="21.75" customHeight="1" x14ac:dyDescent="0.2">
      <c r="A157" s="390"/>
      <c r="B157" s="108"/>
      <c r="C157" s="13" t="s">
        <v>84</v>
      </c>
      <c r="D157" s="13" t="s">
        <v>14</v>
      </c>
      <c r="E157" s="14" t="s">
        <v>486</v>
      </c>
      <c r="F157" s="15" t="s">
        <v>487</v>
      </c>
      <c r="G157" s="16" t="s">
        <v>24</v>
      </c>
      <c r="H157" s="337">
        <v>56.832000000000001</v>
      </c>
      <c r="I157" s="17"/>
      <c r="J157" s="18">
        <f>ROUND(I157*H157,2)</f>
        <v>0</v>
      </c>
      <c r="K157" s="15" t="s">
        <v>16</v>
      </c>
      <c r="L157" s="327" t="s">
        <v>453</v>
      </c>
      <c r="M157" s="151" t="s">
        <v>501</v>
      </c>
      <c r="N157" s="168" t="s">
        <v>193</v>
      </c>
      <c r="O157" s="389"/>
      <c r="P157" s="1"/>
      <c r="Q157" s="1"/>
      <c r="R157" s="1"/>
      <c r="S157" s="1"/>
      <c r="T157" s="65"/>
      <c r="U157" s="65"/>
      <c r="V157" s="1"/>
      <c r="W157" s="1"/>
      <c r="X157" s="1"/>
      <c r="Y157" s="1"/>
      <c r="Z157" s="390"/>
      <c r="AA157" s="390"/>
      <c r="AB157" s="390"/>
      <c r="AC157" s="390"/>
      <c r="AD157" s="390"/>
      <c r="AE157" s="390"/>
      <c r="AR157" s="20" t="s">
        <v>218</v>
      </c>
      <c r="AT157" s="20" t="s">
        <v>14</v>
      </c>
      <c r="AU157" s="20" t="s">
        <v>219</v>
      </c>
      <c r="AY157" s="8" t="s">
        <v>220</v>
      </c>
      <c r="BE157" s="21">
        <f>IF(N157="základní",J157,0)</f>
        <v>0</v>
      </c>
      <c r="BF157" s="21">
        <f>IF(N157="snížená",J157,0)</f>
        <v>0</v>
      </c>
      <c r="BG157" s="21">
        <f>IF(N157="zákl. přenesená",J157,0)</f>
        <v>0</v>
      </c>
      <c r="BH157" s="21">
        <f>IF(N157="sníž. přenesená",J157,0)</f>
        <v>0</v>
      </c>
      <c r="BI157" s="21">
        <f>IF(N157="nulová",J157,0)</f>
        <v>0</v>
      </c>
      <c r="BJ157" s="8" t="s">
        <v>221</v>
      </c>
      <c r="BK157" s="21">
        <f>ROUND(I157*H157,2)</f>
        <v>0</v>
      </c>
      <c r="BL157" s="8" t="s">
        <v>218</v>
      </c>
      <c r="BM157" s="20" t="s">
        <v>572</v>
      </c>
    </row>
    <row r="158" spans="1:65" s="5" customFormat="1" ht="12" x14ac:dyDescent="0.2">
      <c r="B158" s="119"/>
      <c r="C158" s="67"/>
      <c r="D158" s="84" t="s">
        <v>18</v>
      </c>
      <c r="E158" s="127" t="s">
        <v>0</v>
      </c>
      <c r="F158" s="128" t="s">
        <v>124</v>
      </c>
      <c r="G158" s="67"/>
      <c r="H158" s="127" t="s">
        <v>0</v>
      </c>
      <c r="I158" s="129"/>
      <c r="J158" s="67"/>
      <c r="K158" s="67"/>
      <c r="L158" s="330" t="s">
        <v>453</v>
      </c>
      <c r="M158" s="80" t="s">
        <v>501</v>
      </c>
      <c r="N158" s="323"/>
      <c r="O158" s="67"/>
      <c r="P158" s="1"/>
      <c r="Q158" s="1"/>
      <c r="R158" s="1"/>
      <c r="S158" s="1"/>
      <c r="T158" s="65"/>
      <c r="U158" s="65"/>
      <c r="V158" s="1"/>
      <c r="W158" s="1"/>
      <c r="X158" s="1"/>
      <c r="Y158" s="1"/>
      <c r="AT158" s="24" t="s">
        <v>18</v>
      </c>
      <c r="AU158" s="24" t="s">
        <v>219</v>
      </c>
      <c r="AV158" s="5" t="s">
        <v>221</v>
      </c>
      <c r="AW158" s="5" t="s">
        <v>224</v>
      </c>
      <c r="AX158" s="5" t="s">
        <v>225</v>
      </c>
      <c r="AY158" s="24" t="s">
        <v>220</v>
      </c>
    </row>
    <row r="159" spans="1:65" s="5" customFormat="1" ht="22.5" x14ac:dyDescent="0.2">
      <c r="B159" s="119"/>
      <c r="C159" s="67"/>
      <c r="D159" s="84" t="s">
        <v>18</v>
      </c>
      <c r="E159" s="127" t="s">
        <v>0</v>
      </c>
      <c r="F159" s="128" t="s">
        <v>160</v>
      </c>
      <c r="G159" s="67"/>
      <c r="H159" s="127" t="s">
        <v>0</v>
      </c>
      <c r="I159" s="129"/>
      <c r="J159" s="67"/>
      <c r="K159" s="67"/>
      <c r="L159" s="330" t="s">
        <v>453</v>
      </c>
      <c r="M159" s="80" t="s">
        <v>501</v>
      </c>
      <c r="N159" s="130"/>
      <c r="O159" s="67"/>
      <c r="P159" s="1"/>
      <c r="Q159" s="1"/>
      <c r="R159" s="1"/>
      <c r="S159" s="1"/>
      <c r="T159" s="65"/>
      <c r="U159" s="65"/>
      <c r="V159" s="1"/>
      <c r="W159" s="1"/>
      <c r="X159" s="1"/>
      <c r="Y159" s="1"/>
      <c r="AT159" s="24" t="s">
        <v>18</v>
      </c>
      <c r="AU159" s="24" t="s">
        <v>219</v>
      </c>
      <c r="AV159" s="5" t="s">
        <v>221</v>
      </c>
      <c r="AW159" s="5" t="s">
        <v>224</v>
      </c>
      <c r="AX159" s="5" t="s">
        <v>225</v>
      </c>
      <c r="AY159" s="24" t="s">
        <v>220</v>
      </c>
    </row>
    <row r="160" spans="1:65" s="5" customFormat="1" x14ac:dyDescent="0.2">
      <c r="B160" s="119"/>
      <c r="C160" s="67"/>
      <c r="D160" s="84" t="s">
        <v>18</v>
      </c>
      <c r="E160" s="127" t="s">
        <v>0</v>
      </c>
      <c r="F160" s="128" t="s">
        <v>164</v>
      </c>
      <c r="G160" s="67"/>
      <c r="H160" s="127" t="s">
        <v>0</v>
      </c>
      <c r="I160" s="129"/>
      <c r="J160" s="67"/>
      <c r="K160" s="67"/>
      <c r="L160" s="330" t="s">
        <v>453</v>
      </c>
      <c r="M160" s="80" t="s">
        <v>501</v>
      </c>
      <c r="N160" s="130"/>
      <c r="O160" s="67"/>
      <c r="P160" s="1"/>
      <c r="Q160" s="1"/>
      <c r="R160" s="1"/>
      <c r="S160" s="1"/>
      <c r="T160" s="65"/>
      <c r="U160" s="65"/>
      <c r="V160" s="1"/>
      <c r="W160" s="1"/>
      <c r="X160" s="1"/>
      <c r="Y160" s="1"/>
      <c r="AT160" s="24" t="s">
        <v>18</v>
      </c>
      <c r="AU160" s="24" t="s">
        <v>219</v>
      </c>
      <c r="AV160" s="5" t="s">
        <v>221</v>
      </c>
      <c r="AW160" s="5" t="s">
        <v>224</v>
      </c>
      <c r="AX160" s="5" t="s">
        <v>225</v>
      </c>
      <c r="AY160" s="24" t="s">
        <v>220</v>
      </c>
    </row>
    <row r="161" spans="2:51" s="5" customFormat="1" x14ac:dyDescent="0.2">
      <c r="B161" s="119"/>
      <c r="C161" s="67"/>
      <c r="D161" s="84" t="s">
        <v>18</v>
      </c>
      <c r="E161" s="127" t="s">
        <v>0</v>
      </c>
      <c r="F161" s="128" t="s">
        <v>47</v>
      </c>
      <c r="G161" s="67"/>
      <c r="H161" s="127" t="s">
        <v>0</v>
      </c>
      <c r="I161" s="129"/>
      <c r="J161" s="67"/>
      <c r="K161" s="67"/>
      <c r="L161" s="330" t="s">
        <v>453</v>
      </c>
      <c r="M161" s="80" t="s">
        <v>501</v>
      </c>
      <c r="N161" s="130"/>
      <c r="O161" s="67"/>
      <c r="P161" s="1"/>
      <c r="Q161" s="1"/>
      <c r="R161" s="1"/>
      <c r="S161" s="1"/>
      <c r="T161" s="65"/>
      <c r="U161" s="65"/>
      <c r="V161" s="1"/>
      <c r="W161" s="1"/>
      <c r="X161" s="1"/>
      <c r="Y161" s="1"/>
      <c r="AT161" s="24" t="s">
        <v>18</v>
      </c>
      <c r="AU161" s="24" t="s">
        <v>219</v>
      </c>
      <c r="AV161" s="5" t="s">
        <v>221</v>
      </c>
      <c r="AW161" s="5" t="s">
        <v>224</v>
      </c>
      <c r="AX161" s="5" t="s">
        <v>225</v>
      </c>
      <c r="AY161" s="24" t="s">
        <v>220</v>
      </c>
    </row>
    <row r="162" spans="2:51" s="5" customFormat="1" x14ac:dyDescent="0.2">
      <c r="B162" s="119"/>
      <c r="C162" s="67"/>
      <c r="D162" s="84" t="s">
        <v>18</v>
      </c>
      <c r="E162" s="127" t="s">
        <v>0</v>
      </c>
      <c r="F162" s="128" t="s">
        <v>96</v>
      </c>
      <c r="G162" s="67"/>
      <c r="H162" s="127" t="s">
        <v>0</v>
      </c>
      <c r="I162" s="129"/>
      <c r="J162" s="67"/>
      <c r="K162" s="67"/>
      <c r="L162" s="330" t="s">
        <v>453</v>
      </c>
      <c r="M162" s="80" t="s">
        <v>501</v>
      </c>
      <c r="N162" s="130"/>
      <c r="O162" s="67"/>
      <c r="P162" s="1"/>
      <c r="Q162" s="1"/>
      <c r="R162" s="1"/>
      <c r="S162" s="1"/>
      <c r="T162" s="65"/>
      <c r="U162" s="65"/>
      <c r="V162" s="1"/>
      <c r="W162" s="1"/>
      <c r="X162" s="1"/>
      <c r="Y162" s="1"/>
      <c r="AT162" s="24" t="s">
        <v>18</v>
      </c>
      <c r="AU162" s="24" t="s">
        <v>219</v>
      </c>
      <c r="AV162" s="5" t="s">
        <v>221</v>
      </c>
      <c r="AW162" s="5" t="s">
        <v>224</v>
      </c>
      <c r="AX162" s="5" t="s">
        <v>225</v>
      </c>
      <c r="AY162" s="24" t="s">
        <v>220</v>
      </c>
    </row>
    <row r="163" spans="2:51" s="4" customFormat="1" x14ac:dyDescent="0.2">
      <c r="B163" s="109"/>
      <c r="C163" s="50"/>
      <c r="D163" s="84" t="s">
        <v>18</v>
      </c>
      <c r="E163" s="86" t="s">
        <v>0</v>
      </c>
      <c r="F163" s="87" t="s">
        <v>573</v>
      </c>
      <c r="G163" s="50"/>
      <c r="H163" s="88">
        <v>86.31</v>
      </c>
      <c r="I163" s="89"/>
      <c r="J163" s="50"/>
      <c r="K163" s="50"/>
      <c r="L163" s="330" t="s">
        <v>453</v>
      </c>
      <c r="M163" s="80" t="s">
        <v>501</v>
      </c>
      <c r="N163" s="110"/>
      <c r="O163" s="50"/>
      <c r="P163" s="1"/>
      <c r="Q163" s="1"/>
      <c r="R163" s="1"/>
      <c r="S163" s="1"/>
      <c r="T163" s="65"/>
      <c r="U163" s="65"/>
      <c r="V163" s="1"/>
      <c r="W163" s="1"/>
      <c r="X163" s="1"/>
      <c r="Y163" s="1"/>
      <c r="AT163" s="22" t="s">
        <v>18</v>
      </c>
      <c r="AU163" s="22" t="s">
        <v>219</v>
      </c>
      <c r="AV163" s="4" t="s">
        <v>219</v>
      </c>
      <c r="AW163" s="4" t="s">
        <v>224</v>
      </c>
      <c r="AX163" s="4" t="s">
        <v>225</v>
      </c>
      <c r="AY163" s="22" t="s">
        <v>220</v>
      </c>
    </row>
    <row r="164" spans="2:51" s="4" customFormat="1" x14ac:dyDescent="0.2">
      <c r="B164" s="109"/>
      <c r="C164" s="50"/>
      <c r="D164" s="84" t="s">
        <v>18</v>
      </c>
      <c r="E164" s="86" t="s">
        <v>0</v>
      </c>
      <c r="F164" s="87" t="s">
        <v>574</v>
      </c>
      <c r="G164" s="50"/>
      <c r="H164" s="88">
        <v>36.841000000000001</v>
      </c>
      <c r="I164" s="89"/>
      <c r="J164" s="50"/>
      <c r="K164" s="50"/>
      <c r="L164" s="330" t="s">
        <v>453</v>
      </c>
      <c r="M164" s="80" t="s">
        <v>501</v>
      </c>
      <c r="N164" s="110"/>
      <c r="O164" s="50"/>
      <c r="P164" s="1"/>
      <c r="Q164" s="1"/>
      <c r="R164" s="1"/>
      <c r="S164" s="1"/>
      <c r="T164" s="65"/>
      <c r="U164" s="65"/>
      <c r="V164" s="1"/>
      <c r="W164" s="1"/>
      <c r="X164" s="1"/>
      <c r="Y164" s="1"/>
      <c r="AT164" s="22" t="s">
        <v>18</v>
      </c>
      <c r="AU164" s="22" t="s">
        <v>219</v>
      </c>
      <c r="AV164" s="4" t="s">
        <v>219</v>
      </c>
      <c r="AW164" s="4" t="s">
        <v>224</v>
      </c>
      <c r="AX164" s="4" t="s">
        <v>225</v>
      </c>
      <c r="AY164" s="22" t="s">
        <v>220</v>
      </c>
    </row>
    <row r="165" spans="2:51" s="4" customFormat="1" x14ac:dyDescent="0.2">
      <c r="B165" s="109"/>
      <c r="C165" s="50"/>
      <c r="D165" s="84" t="s">
        <v>18</v>
      </c>
      <c r="E165" s="86" t="s">
        <v>0</v>
      </c>
      <c r="F165" s="87" t="s">
        <v>575</v>
      </c>
      <c r="G165" s="50"/>
      <c r="H165" s="88">
        <v>59.01</v>
      </c>
      <c r="I165" s="89"/>
      <c r="J165" s="50"/>
      <c r="K165" s="50"/>
      <c r="L165" s="330" t="s">
        <v>453</v>
      </c>
      <c r="M165" s="80" t="s">
        <v>501</v>
      </c>
      <c r="N165" s="110"/>
      <c r="O165" s="50"/>
      <c r="P165" s="1"/>
      <c r="Q165" s="1"/>
      <c r="R165" s="1"/>
      <c r="S165" s="1"/>
      <c r="T165" s="65"/>
      <c r="U165" s="65"/>
      <c r="V165" s="1"/>
      <c r="W165" s="1"/>
      <c r="X165" s="1"/>
      <c r="Y165" s="1"/>
      <c r="AT165" s="22" t="s">
        <v>18</v>
      </c>
      <c r="AU165" s="22" t="s">
        <v>219</v>
      </c>
      <c r="AV165" s="4" t="s">
        <v>219</v>
      </c>
      <c r="AW165" s="4" t="s">
        <v>224</v>
      </c>
      <c r="AX165" s="4" t="s">
        <v>225</v>
      </c>
      <c r="AY165" s="22" t="s">
        <v>220</v>
      </c>
    </row>
    <row r="166" spans="2:51" s="4" customFormat="1" x14ac:dyDescent="0.2">
      <c r="B166" s="109"/>
      <c r="C166" s="50"/>
      <c r="D166" s="84" t="s">
        <v>18</v>
      </c>
      <c r="E166" s="86" t="s">
        <v>0</v>
      </c>
      <c r="F166" s="87" t="s">
        <v>526</v>
      </c>
      <c r="G166" s="50"/>
      <c r="H166" s="88">
        <v>9.1</v>
      </c>
      <c r="I166" s="89"/>
      <c r="J166" s="50"/>
      <c r="K166" s="50"/>
      <c r="L166" s="330" t="s">
        <v>453</v>
      </c>
      <c r="M166" s="80" t="s">
        <v>501</v>
      </c>
      <c r="N166" s="110"/>
      <c r="O166" s="50"/>
      <c r="P166" s="1"/>
      <c r="Q166" s="1"/>
      <c r="R166" s="1"/>
      <c r="S166" s="1"/>
      <c r="T166" s="65"/>
      <c r="U166" s="65"/>
      <c r="V166" s="1"/>
      <c r="W166" s="1"/>
      <c r="X166" s="1"/>
      <c r="Y166" s="1"/>
      <c r="AT166" s="22" t="s">
        <v>18</v>
      </c>
      <c r="AU166" s="22" t="s">
        <v>219</v>
      </c>
      <c r="AV166" s="4" t="s">
        <v>219</v>
      </c>
      <c r="AW166" s="4" t="s">
        <v>224</v>
      </c>
      <c r="AX166" s="4" t="s">
        <v>225</v>
      </c>
      <c r="AY166" s="22" t="s">
        <v>220</v>
      </c>
    </row>
    <row r="167" spans="2:51" s="4" customFormat="1" x14ac:dyDescent="0.2">
      <c r="B167" s="109"/>
      <c r="C167" s="50"/>
      <c r="D167" s="84" t="s">
        <v>18</v>
      </c>
      <c r="E167" s="86" t="s">
        <v>0</v>
      </c>
      <c r="F167" s="87" t="s">
        <v>576</v>
      </c>
      <c r="G167" s="50"/>
      <c r="H167" s="88">
        <v>36.630000000000003</v>
      </c>
      <c r="I167" s="89"/>
      <c r="J167" s="50"/>
      <c r="K167" s="50"/>
      <c r="L167" s="330" t="s">
        <v>453</v>
      </c>
      <c r="M167" s="80" t="s">
        <v>501</v>
      </c>
      <c r="N167" s="110"/>
      <c r="O167" s="50"/>
      <c r="P167" s="1"/>
      <c r="Q167" s="1"/>
      <c r="R167" s="1"/>
      <c r="S167" s="1"/>
      <c r="T167" s="65"/>
      <c r="U167" s="65"/>
      <c r="V167" s="1"/>
      <c r="W167" s="1"/>
      <c r="X167" s="1"/>
      <c r="Y167" s="1"/>
      <c r="AT167" s="22" t="s">
        <v>18</v>
      </c>
      <c r="AU167" s="22" t="s">
        <v>219</v>
      </c>
      <c r="AV167" s="4" t="s">
        <v>219</v>
      </c>
      <c r="AW167" s="4" t="s">
        <v>224</v>
      </c>
      <c r="AX167" s="4" t="s">
        <v>225</v>
      </c>
      <c r="AY167" s="22" t="s">
        <v>220</v>
      </c>
    </row>
    <row r="168" spans="2:51" s="4" customFormat="1" x14ac:dyDescent="0.2">
      <c r="B168" s="109"/>
      <c r="C168" s="50"/>
      <c r="D168" s="84" t="s">
        <v>18</v>
      </c>
      <c r="E168" s="86" t="s">
        <v>0</v>
      </c>
      <c r="F168" s="87" t="s">
        <v>577</v>
      </c>
      <c r="G168" s="50"/>
      <c r="H168" s="88">
        <v>24.292999999999999</v>
      </c>
      <c r="I168" s="89"/>
      <c r="J168" s="50"/>
      <c r="K168" s="50"/>
      <c r="L168" s="330" t="s">
        <v>453</v>
      </c>
      <c r="M168" s="80" t="s">
        <v>501</v>
      </c>
      <c r="N168" s="110"/>
      <c r="O168" s="50"/>
      <c r="P168" s="1"/>
      <c r="Q168" s="1"/>
      <c r="R168" s="1"/>
      <c r="S168" s="1"/>
      <c r="T168" s="65"/>
      <c r="U168" s="65"/>
      <c r="V168" s="1"/>
      <c r="W168" s="1"/>
      <c r="X168" s="1"/>
      <c r="Y168" s="1"/>
      <c r="AT168" s="22" t="s">
        <v>18</v>
      </c>
      <c r="AU168" s="22" t="s">
        <v>219</v>
      </c>
      <c r="AV168" s="4" t="s">
        <v>219</v>
      </c>
      <c r="AW168" s="4" t="s">
        <v>224</v>
      </c>
      <c r="AX168" s="4" t="s">
        <v>225</v>
      </c>
      <c r="AY168" s="22" t="s">
        <v>220</v>
      </c>
    </row>
    <row r="169" spans="2:51" s="4" customFormat="1" x14ac:dyDescent="0.2">
      <c r="B169" s="109"/>
      <c r="C169" s="50"/>
      <c r="D169" s="84" t="s">
        <v>18</v>
      </c>
      <c r="E169" s="86" t="s">
        <v>0</v>
      </c>
      <c r="F169" s="87" t="s">
        <v>578</v>
      </c>
      <c r="G169" s="50"/>
      <c r="H169" s="88">
        <v>46.777999999999999</v>
      </c>
      <c r="I169" s="89"/>
      <c r="J169" s="50"/>
      <c r="K169" s="50"/>
      <c r="L169" s="330" t="s">
        <v>453</v>
      </c>
      <c r="M169" s="80" t="s">
        <v>501</v>
      </c>
      <c r="N169" s="110"/>
      <c r="O169" s="50"/>
      <c r="P169" s="1"/>
      <c r="Q169" s="1"/>
      <c r="R169" s="1"/>
      <c r="S169" s="1"/>
      <c r="T169" s="65"/>
      <c r="U169" s="65"/>
      <c r="V169" s="1"/>
      <c r="W169" s="1"/>
      <c r="X169" s="1"/>
      <c r="Y169" s="1"/>
      <c r="AT169" s="22" t="s">
        <v>18</v>
      </c>
      <c r="AU169" s="22" t="s">
        <v>219</v>
      </c>
      <c r="AV169" s="4" t="s">
        <v>219</v>
      </c>
      <c r="AW169" s="4" t="s">
        <v>224</v>
      </c>
      <c r="AX169" s="4" t="s">
        <v>225</v>
      </c>
      <c r="AY169" s="22" t="s">
        <v>220</v>
      </c>
    </row>
    <row r="170" spans="2:51" s="4" customFormat="1" x14ac:dyDescent="0.2">
      <c r="B170" s="109"/>
      <c r="C170" s="50"/>
      <c r="D170" s="84" t="s">
        <v>18</v>
      </c>
      <c r="E170" s="86" t="s">
        <v>0</v>
      </c>
      <c r="F170" s="87" t="s">
        <v>579</v>
      </c>
      <c r="G170" s="50"/>
      <c r="H170" s="88">
        <v>20.411999999999999</v>
      </c>
      <c r="I170" s="89"/>
      <c r="J170" s="50"/>
      <c r="K170" s="50"/>
      <c r="L170" s="330" t="s">
        <v>453</v>
      </c>
      <c r="M170" s="80" t="s">
        <v>501</v>
      </c>
      <c r="N170" s="110"/>
      <c r="O170" s="50"/>
      <c r="P170" s="1"/>
      <c r="Q170" s="1"/>
      <c r="R170" s="1"/>
      <c r="S170" s="1"/>
      <c r="T170" s="65"/>
      <c r="U170" s="65"/>
      <c r="V170" s="1"/>
      <c r="W170" s="1"/>
      <c r="X170" s="1"/>
      <c r="Y170" s="1"/>
      <c r="AT170" s="22" t="s">
        <v>18</v>
      </c>
      <c r="AU170" s="22" t="s">
        <v>219</v>
      </c>
      <c r="AV170" s="4" t="s">
        <v>219</v>
      </c>
      <c r="AW170" s="4" t="s">
        <v>224</v>
      </c>
      <c r="AX170" s="4" t="s">
        <v>225</v>
      </c>
      <c r="AY170" s="22" t="s">
        <v>220</v>
      </c>
    </row>
    <row r="171" spans="2:51" s="4" customFormat="1" x14ac:dyDescent="0.2">
      <c r="B171" s="109"/>
      <c r="C171" s="50"/>
      <c r="D171" s="84" t="s">
        <v>18</v>
      </c>
      <c r="E171" s="86" t="s">
        <v>0</v>
      </c>
      <c r="F171" s="87" t="s">
        <v>580</v>
      </c>
      <c r="G171" s="50"/>
      <c r="H171" s="88">
        <v>8.64</v>
      </c>
      <c r="I171" s="89"/>
      <c r="J171" s="50"/>
      <c r="K171" s="50"/>
      <c r="L171" s="330" t="s">
        <v>453</v>
      </c>
      <c r="M171" s="80" t="s">
        <v>501</v>
      </c>
      <c r="N171" s="110"/>
      <c r="O171" s="50"/>
      <c r="P171" s="1"/>
      <c r="Q171" s="1"/>
      <c r="R171" s="1"/>
      <c r="S171" s="1"/>
      <c r="T171" s="65"/>
      <c r="U171" s="65"/>
      <c r="V171" s="1"/>
      <c r="W171" s="1"/>
      <c r="X171" s="1"/>
      <c r="Y171" s="1"/>
      <c r="AT171" s="22" t="s">
        <v>18</v>
      </c>
      <c r="AU171" s="22" t="s">
        <v>219</v>
      </c>
      <c r="AV171" s="4" t="s">
        <v>219</v>
      </c>
      <c r="AW171" s="4" t="s">
        <v>224</v>
      </c>
      <c r="AX171" s="4" t="s">
        <v>225</v>
      </c>
      <c r="AY171" s="22" t="s">
        <v>220</v>
      </c>
    </row>
    <row r="172" spans="2:51" s="4" customFormat="1" x14ac:dyDescent="0.2">
      <c r="B172" s="109"/>
      <c r="C172" s="50"/>
      <c r="D172" s="84" t="s">
        <v>18</v>
      </c>
      <c r="E172" s="86" t="s">
        <v>0</v>
      </c>
      <c r="F172" s="87" t="s">
        <v>581</v>
      </c>
      <c r="G172" s="50"/>
      <c r="H172" s="88">
        <v>71.459999999999994</v>
      </c>
      <c r="I172" s="89"/>
      <c r="J172" s="50"/>
      <c r="K172" s="50"/>
      <c r="L172" s="330" t="s">
        <v>453</v>
      </c>
      <c r="M172" s="80" t="s">
        <v>501</v>
      </c>
      <c r="N172" s="110"/>
      <c r="O172" s="50"/>
      <c r="P172" s="1"/>
      <c r="Q172" s="1"/>
      <c r="R172" s="1"/>
      <c r="S172" s="1"/>
      <c r="T172" s="65"/>
      <c r="U172" s="65"/>
      <c r="V172" s="1"/>
      <c r="W172" s="1"/>
      <c r="X172" s="1"/>
      <c r="Y172" s="1"/>
      <c r="AT172" s="22" t="s">
        <v>18</v>
      </c>
      <c r="AU172" s="22" t="s">
        <v>219</v>
      </c>
      <c r="AV172" s="4" t="s">
        <v>219</v>
      </c>
      <c r="AW172" s="4" t="s">
        <v>224</v>
      </c>
      <c r="AX172" s="4" t="s">
        <v>225</v>
      </c>
      <c r="AY172" s="22" t="s">
        <v>220</v>
      </c>
    </row>
    <row r="173" spans="2:51" s="4" customFormat="1" x14ac:dyDescent="0.2">
      <c r="B173" s="109"/>
      <c r="C173" s="50"/>
      <c r="D173" s="84" t="s">
        <v>18</v>
      </c>
      <c r="E173" s="86" t="s">
        <v>0</v>
      </c>
      <c r="F173" s="87" t="s">
        <v>582</v>
      </c>
      <c r="G173" s="50"/>
      <c r="H173" s="88">
        <v>49.625</v>
      </c>
      <c r="I173" s="89"/>
      <c r="J173" s="50"/>
      <c r="K173" s="50"/>
      <c r="L173" s="330" t="s">
        <v>453</v>
      </c>
      <c r="M173" s="80" t="s">
        <v>501</v>
      </c>
      <c r="N173" s="110"/>
      <c r="O173" s="50"/>
      <c r="P173" s="1"/>
      <c r="Q173" s="1"/>
      <c r="R173" s="1"/>
      <c r="S173" s="1"/>
      <c r="T173" s="65"/>
      <c r="U173" s="65"/>
      <c r="V173" s="1"/>
      <c r="W173" s="1"/>
      <c r="X173" s="1"/>
      <c r="Y173" s="1"/>
      <c r="AT173" s="22" t="s">
        <v>18</v>
      </c>
      <c r="AU173" s="22" t="s">
        <v>219</v>
      </c>
      <c r="AV173" s="4" t="s">
        <v>219</v>
      </c>
      <c r="AW173" s="4" t="s">
        <v>224</v>
      </c>
      <c r="AX173" s="4" t="s">
        <v>225</v>
      </c>
      <c r="AY173" s="22" t="s">
        <v>220</v>
      </c>
    </row>
    <row r="174" spans="2:51" s="4" customFormat="1" x14ac:dyDescent="0.2">
      <c r="B174" s="109"/>
      <c r="C174" s="50"/>
      <c r="D174" s="84" t="s">
        <v>18</v>
      </c>
      <c r="E174" s="86" t="s">
        <v>0</v>
      </c>
      <c r="F174" s="87" t="s">
        <v>583</v>
      </c>
      <c r="G174" s="50"/>
      <c r="H174" s="88">
        <v>3.181</v>
      </c>
      <c r="I174" s="89"/>
      <c r="J174" s="50"/>
      <c r="K174" s="50"/>
      <c r="L174" s="330" t="s">
        <v>453</v>
      </c>
      <c r="M174" s="80" t="s">
        <v>501</v>
      </c>
      <c r="N174" s="110"/>
      <c r="O174" s="50"/>
      <c r="P174" s="1"/>
      <c r="Q174" s="1"/>
      <c r="R174" s="1"/>
      <c r="S174" s="1"/>
      <c r="T174" s="65"/>
      <c r="U174" s="65"/>
      <c r="V174" s="1"/>
      <c r="W174" s="1"/>
      <c r="X174" s="1"/>
      <c r="Y174" s="1"/>
      <c r="AT174" s="22" t="s">
        <v>18</v>
      </c>
      <c r="AU174" s="22" t="s">
        <v>219</v>
      </c>
      <c r="AV174" s="4" t="s">
        <v>219</v>
      </c>
      <c r="AW174" s="4" t="s">
        <v>224</v>
      </c>
      <c r="AX174" s="4" t="s">
        <v>225</v>
      </c>
      <c r="AY174" s="22" t="s">
        <v>220</v>
      </c>
    </row>
    <row r="175" spans="2:51" s="4" customFormat="1" x14ac:dyDescent="0.2">
      <c r="B175" s="109"/>
      <c r="C175" s="50"/>
      <c r="D175" s="84" t="s">
        <v>18</v>
      </c>
      <c r="E175" s="86" t="s">
        <v>0</v>
      </c>
      <c r="F175" s="87" t="s">
        <v>584</v>
      </c>
      <c r="G175" s="50"/>
      <c r="H175" s="88">
        <v>63.24</v>
      </c>
      <c r="I175" s="89"/>
      <c r="J175" s="50"/>
      <c r="K175" s="50"/>
      <c r="L175" s="330" t="s">
        <v>453</v>
      </c>
      <c r="M175" s="80" t="s">
        <v>501</v>
      </c>
      <c r="N175" s="110"/>
      <c r="O175" s="50"/>
      <c r="P175" s="1"/>
      <c r="Q175" s="1"/>
      <c r="R175" s="1"/>
      <c r="S175" s="1"/>
      <c r="T175" s="65"/>
      <c r="U175" s="65"/>
      <c r="V175" s="1"/>
      <c r="W175" s="1"/>
      <c r="X175" s="1"/>
      <c r="Y175" s="1"/>
      <c r="AT175" s="22" t="s">
        <v>18</v>
      </c>
      <c r="AU175" s="22" t="s">
        <v>219</v>
      </c>
      <c r="AV175" s="4" t="s">
        <v>219</v>
      </c>
      <c r="AW175" s="4" t="s">
        <v>224</v>
      </c>
      <c r="AX175" s="4" t="s">
        <v>225</v>
      </c>
      <c r="AY175" s="22" t="s">
        <v>220</v>
      </c>
    </row>
    <row r="176" spans="2:51" s="4" customFormat="1" x14ac:dyDescent="0.2">
      <c r="B176" s="109"/>
      <c r="C176" s="50"/>
      <c r="D176" s="84" t="s">
        <v>18</v>
      </c>
      <c r="E176" s="86" t="s">
        <v>0</v>
      </c>
      <c r="F176" s="87" t="s">
        <v>585</v>
      </c>
      <c r="G176" s="50"/>
      <c r="H176" s="88">
        <v>52.8</v>
      </c>
      <c r="I176" s="89"/>
      <c r="J176" s="50"/>
      <c r="K176" s="50"/>
      <c r="L176" s="330" t="s">
        <v>453</v>
      </c>
      <c r="M176" s="80" t="s">
        <v>501</v>
      </c>
      <c r="N176" s="110"/>
      <c r="O176" s="50"/>
      <c r="P176" s="1"/>
      <c r="Q176" s="1"/>
      <c r="R176" s="1"/>
      <c r="S176" s="1"/>
      <c r="T176" s="65"/>
      <c r="U176" s="65"/>
      <c r="V176" s="1"/>
      <c r="W176" s="1"/>
      <c r="X176" s="1"/>
      <c r="Y176" s="1"/>
      <c r="AT176" s="22" t="s">
        <v>18</v>
      </c>
      <c r="AU176" s="22" t="s">
        <v>219</v>
      </c>
      <c r="AV176" s="4" t="s">
        <v>219</v>
      </c>
      <c r="AW176" s="4" t="s">
        <v>224</v>
      </c>
      <c r="AX176" s="4" t="s">
        <v>225</v>
      </c>
      <c r="AY176" s="22" t="s">
        <v>220</v>
      </c>
    </row>
    <row r="177" spans="1:65" s="7" customFormat="1" x14ac:dyDescent="0.2">
      <c r="B177" s="137"/>
      <c r="C177" s="69"/>
      <c r="D177" s="84" t="s">
        <v>18</v>
      </c>
      <c r="E177" s="416" t="s">
        <v>0</v>
      </c>
      <c r="F177" s="417" t="s">
        <v>26</v>
      </c>
      <c r="G177" s="69"/>
      <c r="H177" s="418">
        <v>568.32000000000005</v>
      </c>
      <c r="I177" s="419"/>
      <c r="J177" s="69"/>
      <c r="K177" s="69"/>
      <c r="L177" s="330" t="s">
        <v>453</v>
      </c>
      <c r="M177" s="80" t="s">
        <v>501</v>
      </c>
      <c r="N177" s="142"/>
      <c r="O177" s="69"/>
      <c r="P177" s="1"/>
      <c r="Q177" s="1"/>
      <c r="R177" s="1"/>
      <c r="S177" s="1"/>
      <c r="T177" s="65"/>
      <c r="U177" s="65"/>
      <c r="V177" s="1"/>
      <c r="W177" s="1"/>
      <c r="X177" s="1"/>
      <c r="Y177" s="1"/>
      <c r="AT177" s="29" t="s">
        <v>18</v>
      </c>
      <c r="AU177" s="29" t="s">
        <v>219</v>
      </c>
      <c r="AV177" s="7" t="s">
        <v>250</v>
      </c>
      <c r="AW177" s="7" t="s">
        <v>224</v>
      </c>
      <c r="AX177" s="7" t="s">
        <v>221</v>
      </c>
      <c r="AY177" s="29" t="s">
        <v>220</v>
      </c>
    </row>
    <row r="178" spans="1:65" s="4" customFormat="1" x14ac:dyDescent="0.2">
      <c r="B178" s="109"/>
      <c r="C178" s="50"/>
      <c r="D178" s="84" t="s">
        <v>18</v>
      </c>
      <c r="E178" s="50"/>
      <c r="F178" s="348" t="s">
        <v>586</v>
      </c>
      <c r="G178" s="50"/>
      <c r="H178" s="350">
        <v>56.832000000000001</v>
      </c>
      <c r="I178" s="89"/>
      <c r="J178" s="50"/>
      <c r="K178" s="50"/>
      <c r="L178" s="330" t="s">
        <v>453</v>
      </c>
      <c r="M178" s="80" t="s">
        <v>501</v>
      </c>
      <c r="N178" s="110"/>
      <c r="O178" s="50"/>
      <c r="P178" s="1"/>
      <c r="Q178" s="1"/>
      <c r="R178" s="1"/>
      <c r="S178" s="1"/>
      <c r="T178" s="65"/>
      <c r="U178" s="65"/>
      <c r="V178" s="1"/>
      <c r="W178" s="1"/>
      <c r="X178" s="1"/>
      <c r="Y178" s="1"/>
      <c r="AT178" s="22" t="s">
        <v>18</v>
      </c>
      <c r="AU178" s="22" t="s">
        <v>219</v>
      </c>
      <c r="AV178" s="4" t="s">
        <v>219</v>
      </c>
      <c r="AW178" s="4" t="s">
        <v>235</v>
      </c>
      <c r="AX178" s="4" t="s">
        <v>221</v>
      </c>
      <c r="AY178" s="22" t="s">
        <v>220</v>
      </c>
    </row>
    <row r="179" spans="1:65" s="2" customFormat="1" ht="16.5" customHeight="1" x14ac:dyDescent="0.2">
      <c r="A179" s="390"/>
      <c r="B179" s="108"/>
      <c r="C179" s="31" t="s">
        <v>87</v>
      </c>
      <c r="D179" s="31" t="s">
        <v>40</v>
      </c>
      <c r="E179" s="32" t="s">
        <v>495</v>
      </c>
      <c r="F179" s="33" t="s">
        <v>496</v>
      </c>
      <c r="G179" s="34" t="s">
        <v>29</v>
      </c>
      <c r="H179" s="415">
        <v>113.664</v>
      </c>
      <c r="I179" s="36"/>
      <c r="J179" s="37">
        <f>ROUND(I179*H179,2)</f>
        <v>0</v>
      </c>
      <c r="K179" s="33" t="s">
        <v>16</v>
      </c>
      <c r="L179" s="327" t="s">
        <v>453</v>
      </c>
      <c r="M179" s="151" t="s">
        <v>501</v>
      </c>
      <c r="N179" s="168" t="s">
        <v>193</v>
      </c>
      <c r="O179" s="389"/>
      <c r="P179" s="1"/>
      <c r="Q179" s="1"/>
      <c r="R179" s="1"/>
      <c r="S179" s="1"/>
      <c r="T179" s="65"/>
      <c r="U179" s="65"/>
      <c r="V179" s="1"/>
      <c r="W179" s="1"/>
      <c r="X179" s="1"/>
      <c r="Y179" s="1"/>
      <c r="Z179" s="390"/>
      <c r="AA179" s="390"/>
      <c r="AB179" s="390"/>
      <c r="AC179" s="390"/>
      <c r="AD179" s="390"/>
      <c r="AE179" s="390"/>
      <c r="AR179" s="20" t="s">
        <v>232</v>
      </c>
      <c r="AT179" s="20" t="s">
        <v>40</v>
      </c>
      <c r="AU179" s="20" t="s">
        <v>219</v>
      </c>
      <c r="AY179" s="8" t="s">
        <v>220</v>
      </c>
      <c r="BE179" s="21">
        <f>IF(N179="základní",J179,0)</f>
        <v>0</v>
      </c>
      <c r="BF179" s="21">
        <f>IF(N179="snížená",J179,0)</f>
        <v>0</v>
      </c>
      <c r="BG179" s="21">
        <f>IF(N179="zákl. přenesená",J179,0)</f>
        <v>0</v>
      </c>
      <c r="BH179" s="21">
        <f>IF(N179="sníž. přenesená",J179,0)</f>
        <v>0</v>
      </c>
      <c r="BI179" s="21">
        <f>IF(N179="nulová",J179,0)</f>
        <v>0</v>
      </c>
      <c r="BJ179" s="8" t="s">
        <v>221</v>
      </c>
      <c r="BK179" s="21">
        <f>ROUND(I179*H179,2)</f>
        <v>0</v>
      </c>
      <c r="BL179" s="8" t="s">
        <v>218</v>
      </c>
      <c r="BM179" s="20" t="s">
        <v>587</v>
      </c>
    </row>
    <row r="180" spans="1:65" s="4" customFormat="1" x14ac:dyDescent="0.2">
      <c r="B180" s="109"/>
      <c r="C180" s="50"/>
      <c r="D180" s="84" t="s">
        <v>18</v>
      </c>
      <c r="E180" s="50"/>
      <c r="F180" s="348" t="s">
        <v>588</v>
      </c>
      <c r="G180" s="50"/>
      <c r="H180" s="350">
        <v>113.664</v>
      </c>
      <c r="I180" s="89"/>
      <c r="J180" s="50"/>
      <c r="K180" s="50"/>
      <c r="L180" s="330" t="s">
        <v>453</v>
      </c>
      <c r="M180" s="80" t="s">
        <v>501</v>
      </c>
      <c r="N180" s="110"/>
      <c r="O180" s="50"/>
      <c r="P180" s="1"/>
      <c r="Q180" s="1"/>
      <c r="R180" s="1"/>
      <c r="S180" s="1"/>
      <c r="T180" s="65"/>
      <c r="U180" s="65"/>
      <c r="V180" s="1"/>
      <c r="W180" s="1"/>
      <c r="X180" s="1"/>
      <c r="Y180" s="1"/>
      <c r="AT180" s="22" t="s">
        <v>18</v>
      </c>
      <c r="AU180" s="22" t="s">
        <v>219</v>
      </c>
      <c r="AV180" s="4" t="s">
        <v>219</v>
      </c>
      <c r="AW180" s="4" t="s">
        <v>235</v>
      </c>
      <c r="AX180" s="4" t="s">
        <v>221</v>
      </c>
      <c r="AY180" s="22" t="s">
        <v>220</v>
      </c>
    </row>
    <row r="181" spans="1:65" s="2" customFormat="1" ht="21.75" customHeight="1" x14ac:dyDescent="0.2">
      <c r="A181" s="390"/>
      <c r="B181" s="108"/>
      <c r="C181" s="13" t="s">
        <v>90</v>
      </c>
      <c r="D181" s="13" t="s">
        <v>14</v>
      </c>
      <c r="E181" s="14" t="s">
        <v>85</v>
      </c>
      <c r="F181" s="15" t="s">
        <v>86</v>
      </c>
      <c r="G181" s="16" t="s">
        <v>29</v>
      </c>
      <c r="H181" s="337">
        <v>417.41199999999998</v>
      </c>
      <c r="I181" s="17"/>
      <c r="J181" s="18">
        <f>ROUND(I181*H181,2)</f>
        <v>0</v>
      </c>
      <c r="K181" s="15" t="s">
        <v>16</v>
      </c>
      <c r="L181" s="327" t="s">
        <v>453</v>
      </c>
      <c r="M181" s="151" t="s">
        <v>501</v>
      </c>
      <c r="N181" s="168" t="s">
        <v>193</v>
      </c>
      <c r="O181" s="389"/>
      <c r="P181" s="1"/>
      <c r="Q181" s="1"/>
      <c r="R181" s="1"/>
      <c r="S181" s="1"/>
      <c r="T181" s="65"/>
      <c r="U181" s="65"/>
      <c r="V181" s="1"/>
      <c r="W181" s="1"/>
      <c r="X181" s="1"/>
      <c r="Y181" s="1"/>
      <c r="Z181" s="390"/>
      <c r="AA181" s="390"/>
      <c r="AB181" s="390"/>
      <c r="AC181" s="390"/>
      <c r="AD181" s="390"/>
      <c r="AE181" s="390"/>
      <c r="AR181" s="20" t="s">
        <v>218</v>
      </c>
      <c r="AT181" s="20" t="s">
        <v>14</v>
      </c>
      <c r="AU181" s="20" t="s">
        <v>219</v>
      </c>
      <c r="AY181" s="8" t="s">
        <v>220</v>
      </c>
      <c r="BE181" s="21">
        <f>IF(N181="základní",J181,0)</f>
        <v>0</v>
      </c>
      <c r="BF181" s="21">
        <f>IF(N181="snížená",J181,0)</f>
        <v>0</v>
      </c>
      <c r="BG181" s="21">
        <f>IF(N181="zákl. přenesená",J181,0)</f>
        <v>0</v>
      </c>
      <c r="BH181" s="21">
        <f>IF(N181="sníž. přenesená",J181,0)</f>
        <v>0</v>
      </c>
      <c r="BI181" s="21">
        <f>IF(N181="nulová",J181,0)</f>
        <v>0</v>
      </c>
      <c r="BJ181" s="8" t="s">
        <v>221</v>
      </c>
      <c r="BK181" s="21">
        <f>ROUND(I181*H181,2)</f>
        <v>0</v>
      </c>
      <c r="BL181" s="8" t="s">
        <v>218</v>
      </c>
      <c r="BM181" s="20" t="s">
        <v>589</v>
      </c>
    </row>
    <row r="182" spans="1:65" s="2" customFormat="1" ht="21.75" customHeight="1" x14ac:dyDescent="0.2">
      <c r="A182" s="390"/>
      <c r="B182" s="108"/>
      <c r="C182" s="13" t="s">
        <v>91</v>
      </c>
      <c r="D182" s="13" t="s">
        <v>14</v>
      </c>
      <c r="E182" s="14" t="s">
        <v>88</v>
      </c>
      <c r="F182" s="15" t="s">
        <v>89</v>
      </c>
      <c r="G182" s="16" t="s">
        <v>29</v>
      </c>
      <c r="H182" s="337">
        <v>417.41199999999998</v>
      </c>
      <c r="I182" s="17"/>
      <c r="J182" s="18">
        <f>ROUND(I182*H182,2)</f>
        <v>0</v>
      </c>
      <c r="K182" s="15" t="s">
        <v>16</v>
      </c>
      <c r="L182" s="327" t="s">
        <v>453</v>
      </c>
      <c r="M182" s="151" t="s">
        <v>501</v>
      </c>
      <c r="N182" s="168" t="s">
        <v>193</v>
      </c>
      <c r="O182" s="389"/>
      <c r="P182" s="1"/>
      <c r="Q182" s="1"/>
      <c r="R182" s="1"/>
      <c r="S182" s="1"/>
      <c r="T182" s="65"/>
      <c r="U182" s="65"/>
      <c r="V182" s="1"/>
      <c r="W182" s="1"/>
      <c r="X182" s="1"/>
      <c r="Y182" s="1"/>
      <c r="Z182" s="390"/>
      <c r="AA182" s="390"/>
      <c r="AB182" s="390"/>
      <c r="AC182" s="390"/>
      <c r="AD182" s="390"/>
      <c r="AE182" s="390"/>
      <c r="AR182" s="20" t="s">
        <v>218</v>
      </c>
      <c r="AT182" s="20" t="s">
        <v>14</v>
      </c>
      <c r="AU182" s="20" t="s">
        <v>219</v>
      </c>
      <c r="AY182" s="8" t="s">
        <v>220</v>
      </c>
      <c r="BE182" s="21">
        <f>IF(N182="základní",J182,0)</f>
        <v>0</v>
      </c>
      <c r="BF182" s="21">
        <f>IF(N182="snížená",J182,0)</f>
        <v>0</v>
      </c>
      <c r="BG182" s="21">
        <f>IF(N182="zákl. přenesená",J182,0)</f>
        <v>0</v>
      </c>
      <c r="BH182" s="21">
        <f>IF(N182="sníž. přenesená",J182,0)</f>
        <v>0</v>
      </c>
      <c r="BI182" s="21">
        <f>IF(N182="nulová",J182,0)</f>
        <v>0</v>
      </c>
      <c r="BJ182" s="8" t="s">
        <v>221</v>
      </c>
      <c r="BK182" s="21">
        <f>ROUND(I182*H182,2)</f>
        <v>0</v>
      </c>
      <c r="BL182" s="8" t="s">
        <v>218</v>
      </c>
      <c r="BM182" s="20" t="s">
        <v>590</v>
      </c>
    </row>
    <row r="183" spans="1:65" x14ac:dyDescent="0.2">
      <c r="B183" s="121"/>
      <c r="C183" s="53"/>
      <c r="D183" s="53"/>
      <c r="E183" s="53"/>
      <c r="F183" s="53"/>
      <c r="G183" s="53"/>
      <c r="H183" s="53"/>
      <c r="I183" s="54"/>
      <c r="J183" s="53"/>
      <c r="K183" s="53"/>
      <c r="L183" s="53"/>
      <c r="M183" s="53"/>
      <c r="N183" s="153"/>
    </row>
    <row r="184" spans="1:65" x14ac:dyDescent="0.2">
      <c r="B184" s="120"/>
      <c r="C184" s="65"/>
      <c r="D184" s="65"/>
      <c r="E184" s="65"/>
      <c r="F184" s="65"/>
      <c r="G184" s="65"/>
      <c r="H184" s="65"/>
      <c r="I184" s="100"/>
      <c r="J184" s="65"/>
      <c r="N184" s="126"/>
    </row>
    <row r="185" spans="1:65" ht="16.5" customHeight="1" x14ac:dyDescent="0.2">
      <c r="B185" s="120"/>
      <c r="C185" s="333" t="s">
        <v>591</v>
      </c>
      <c r="D185" s="333" t="s">
        <v>14</v>
      </c>
      <c r="E185" s="334" t="s">
        <v>592</v>
      </c>
      <c r="F185" s="335" t="s">
        <v>593</v>
      </c>
      <c r="G185" s="336" t="s">
        <v>272</v>
      </c>
      <c r="H185" s="337">
        <v>1</v>
      </c>
      <c r="I185" s="17"/>
      <c r="J185" s="441">
        <f>ROUND(I185*H185,2)</f>
        <v>0</v>
      </c>
      <c r="K185" s="335"/>
      <c r="L185" s="327" t="s">
        <v>453</v>
      </c>
      <c r="M185" s="151" t="s">
        <v>523</v>
      </c>
      <c r="N185" s="168" t="s">
        <v>194</v>
      </c>
    </row>
    <row r="186" spans="1:65" ht="39" x14ac:dyDescent="0.2">
      <c r="B186" s="120"/>
      <c r="C186" s="389"/>
      <c r="D186" s="340" t="s">
        <v>21</v>
      </c>
      <c r="E186" s="341"/>
      <c r="F186" s="342" t="s">
        <v>522</v>
      </c>
      <c r="G186" s="389"/>
      <c r="H186" s="389"/>
      <c r="I186" s="82"/>
      <c r="J186" s="389"/>
      <c r="N186" s="126"/>
    </row>
    <row r="187" spans="1:65" ht="12" thickBot="1" x14ac:dyDescent="0.25">
      <c r="B187" s="122"/>
      <c r="C187" s="123"/>
      <c r="D187" s="123"/>
      <c r="E187" s="123"/>
      <c r="F187" s="123"/>
      <c r="G187" s="123"/>
      <c r="H187" s="123"/>
      <c r="I187" s="124"/>
      <c r="J187" s="123"/>
      <c r="K187" s="123"/>
      <c r="L187" s="123"/>
      <c r="M187" s="123"/>
      <c r="N187" s="125"/>
    </row>
  </sheetData>
  <mergeCells count="12">
    <mergeCell ref="E150:H150"/>
    <mergeCell ref="E152:H152"/>
    <mergeCell ref="E4:H4"/>
    <mergeCell ref="E36:H36"/>
    <mergeCell ref="E94:H94"/>
    <mergeCell ref="E96:H96"/>
    <mergeCell ref="E34:H34"/>
    <mergeCell ref="E6:H6"/>
    <mergeCell ref="E51:H51"/>
    <mergeCell ref="E53:H53"/>
    <mergeCell ref="E86:H86"/>
    <mergeCell ref="E88:H8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BM259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239"/>
      <c r="D4" s="239"/>
      <c r="E4" s="520" t="s">
        <v>43</v>
      </c>
      <c r="F4" s="516"/>
      <c r="G4" s="516"/>
      <c r="H4" s="516"/>
      <c r="I4" s="82"/>
      <c r="J4" s="239"/>
      <c r="K4" s="239"/>
      <c r="L4" s="51"/>
      <c r="M4" s="159"/>
      <c r="N4" s="118"/>
      <c r="S4" s="9"/>
      <c r="T4" s="239"/>
      <c r="U4" s="23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.75" x14ac:dyDescent="0.2">
      <c r="A5" s="287"/>
      <c r="B5" s="106"/>
      <c r="C5" s="286"/>
      <c r="D5" s="83" t="s">
        <v>7</v>
      </c>
      <c r="E5" s="286"/>
      <c r="F5" s="286"/>
      <c r="G5" s="286"/>
      <c r="H5" s="286"/>
      <c r="I5" s="82"/>
      <c r="J5" s="286"/>
      <c r="K5" s="286"/>
      <c r="L5" s="51"/>
      <c r="M5" s="159"/>
      <c r="N5" s="118"/>
      <c r="S5" s="287"/>
      <c r="T5" s="286"/>
      <c r="U5" s="286"/>
      <c r="V5" s="287"/>
      <c r="W5" s="287"/>
      <c r="X5" s="287"/>
      <c r="Y5" s="287"/>
      <c r="Z5" s="287"/>
      <c r="AA5" s="287"/>
      <c r="AB5" s="287"/>
      <c r="AC5" s="287"/>
      <c r="AD5" s="287"/>
      <c r="AE5" s="287"/>
    </row>
    <row r="6" spans="1:65" s="2" customFormat="1" ht="16.5" customHeight="1" x14ac:dyDescent="0.2">
      <c r="A6" s="287"/>
      <c r="B6" s="106"/>
      <c r="C6" s="286"/>
      <c r="D6" s="286"/>
      <c r="E6" s="526" t="s">
        <v>436</v>
      </c>
      <c r="F6" s="518"/>
      <c r="G6" s="518"/>
      <c r="H6" s="518"/>
      <c r="I6" s="82"/>
      <c r="J6" s="286"/>
      <c r="K6" s="286"/>
      <c r="L6" s="51"/>
      <c r="M6" s="159"/>
      <c r="N6" s="118"/>
      <c r="S6" s="287"/>
      <c r="T6" s="286"/>
      <c r="U6" s="286"/>
      <c r="V6" s="287"/>
      <c r="W6" s="287"/>
      <c r="X6" s="287"/>
      <c r="Y6" s="287"/>
      <c r="Z6" s="287"/>
      <c r="AA6" s="287"/>
      <c r="AB6" s="287"/>
      <c r="AC6" s="287"/>
      <c r="AD6" s="287"/>
      <c r="AE6" s="287"/>
    </row>
    <row r="7" spans="1:65" x14ac:dyDescent="0.2">
      <c r="B7" s="120"/>
      <c r="C7" s="65"/>
      <c r="D7" s="65"/>
      <c r="E7" s="65"/>
      <c r="F7" s="65"/>
      <c r="G7" s="65"/>
      <c r="H7" s="65"/>
      <c r="I7" s="100"/>
      <c r="J7" s="65"/>
      <c r="M7" s="162"/>
      <c r="N7" s="126"/>
    </row>
    <row r="8" spans="1:65" s="2" customFormat="1" ht="16.5" customHeight="1" x14ac:dyDescent="0.2">
      <c r="A8" s="287"/>
      <c r="B8" s="106"/>
      <c r="C8" s="310" t="s">
        <v>437</v>
      </c>
      <c r="D8" s="310" t="s">
        <v>14</v>
      </c>
      <c r="E8" s="311" t="s">
        <v>429</v>
      </c>
      <c r="F8" s="312" t="s">
        <v>430</v>
      </c>
      <c r="G8" s="316" t="s">
        <v>20</v>
      </c>
      <c r="H8" s="315">
        <v>45</v>
      </c>
      <c r="I8" s="313"/>
      <c r="J8" s="314">
        <f>ROUND(I8*H8,2)</f>
        <v>0</v>
      </c>
      <c r="K8" s="312" t="s">
        <v>0</v>
      </c>
      <c r="L8" s="242" t="s">
        <v>275</v>
      </c>
      <c r="M8" s="151" t="s">
        <v>431</v>
      </c>
      <c r="N8" s="168" t="s">
        <v>432</v>
      </c>
      <c r="S8" s="287"/>
      <c r="T8" s="286"/>
      <c r="U8" s="286"/>
      <c r="V8" s="287"/>
      <c r="W8" s="287"/>
      <c r="X8" s="287"/>
      <c r="Y8" s="287"/>
      <c r="Z8" s="287"/>
      <c r="AA8" s="287"/>
      <c r="AB8" s="287"/>
      <c r="AC8" s="287"/>
      <c r="AD8" s="287"/>
      <c r="AE8" s="287"/>
    </row>
    <row r="9" spans="1:65" s="2" customFormat="1" ht="12.75" x14ac:dyDescent="0.2">
      <c r="A9" s="287"/>
      <c r="B9" s="317"/>
      <c r="C9" s="318"/>
      <c r="D9" s="318"/>
      <c r="E9" s="319"/>
      <c r="F9" s="319"/>
      <c r="G9" s="319"/>
      <c r="H9" s="319"/>
      <c r="I9" s="320"/>
      <c r="J9" s="318"/>
      <c r="K9" s="318"/>
      <c r="L9" s="154"/>
      <c r="M9" s="160"/>
      <c r="N9" s="155"/>
      <c r="S9" s="287"/>
      <c r="T9" s="286"/>
      <c r="U9" s="286"/>
      <c r="V9" s="287"/>
      <c r="W9" s="287"/>
      <c r="X9" s="287"/>
      <c r="Y9" s="287"/>
      <c r="Z9" s="287"/>
      <c r="AA9" s="287"/>
      <c r="AB9" s="287"/>
      <c r="AC9" s="287"/>
      <c r="AD9" s="287"/>
      <c r="AE9" s="287"/>
    </row>
    <row r="10" spans="1:65" s="2" customFormat="1" ht="12" customHeight="1" x14ac:dyDescent="0.2">
      <c r="A10" s="9"/>
      <c r="B10" s="106"/>
      <c r="C10" s="83" t="s">
        <v>7</v>
      </c>
      <c r="D10" s="239"/>
      <c r="E10" s="239"/>
      <c r="F10" s="239"/>
      <c r="G10" s="239"/>
      <c r="H10" s="239"/>
      <c r="I10" s="82"/>
      <c r="J10" s="239"/>
      <c r="K10" s="239"/>
      <c r="L10" s="51"/>
      <c r="M10" s="159"/>
      <c r="N10" s="118"/>
      <c r="S10" s="9"/>
      <c r="T10" s="239"/>
      <c r="U10" s="23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65" s="2" customFormat="1" ht="16.5" customHeight="1" x14ac:dyDescent="0.2">
      <c r="A11" s="9"/>
      <c r="B11" s="106"/>
      <c r="C11" s="239"/>
      <c r="D11" s="239"/>
      <c r="E11" s="523" t="s">
        <v>274</v>
      </c>
      <c r="F11" s="518"/>
      <c r="G11" s="518"/>
      <c r="H11" s="518"/>
      <c r="I11" s="82"/>
      <c r="J11" s="239"/>
      <c r="K11" s="239"/>
      <c r="L11" s="51"/>
      <c r="M11" s="159"/>
      <c r="N11" s="118"/>
      <c r="S11" s="9"/>
      <c r="T11" s="239"/>
      <c r="U11" s="239"/>
      <c r="V11" s="9"/>
      <c r="W11" s="9"/>
      <c r="X11" s="9"/>
      <c r="Y11" s="9"/>
      <c r="Z11" s="9"/>
      <c r="AA11" s="9"/>
      <c r="AB11" s="9"/>
      <c r="AC11" s="9"/>
      <c r="AD11" s="9"/>
      <c r="AE11" s="9"/>
    </row>
    <row r="12" spans="1:65" x14ac:dyDescent="0.2">
      <c r="B12" s="120"/>
      <c r="C12" s="65"/>
      <c r="D12" s="65"/>
      <c r="E12" s="65"/>
      <c r="F12" s="65"/>
      <c r="G12" s="65"/>
      <c r="H12" s="65"/>
      <c r="I12" s="100"/>
      <c r="J12" s="65"/>
      <c r="M12" s="162"/>
      <c r="N12" s="126"/>
    </row>
    <row r="13" spans="1:65" s="2" customFormat="1" ht="16.5" customHeight="1" x14ac:dyDescent="0.2">
      <c r="A13" s="9"/>
      <c r="B13" s="208"/>
      <c r="C13" s="169" t="s">
        <v>207</v>
      </c>
      <c r="D13" s="169" t="s">
        <v>14</v>
      </c>
      <c r="E13" s="170" t="s">
        <v>270</v>
      </c>
      <c r="F13" s="171" t="s">
        <v>271</v>
      </c>
      <c r="G13" s="172" t="s">
        <v>272</v>
      </c>
      <c r="H13" s="173">
        <v>1</v>
      </c>
      <c r="I13" s="174"/>
      <c r="J13" s="175">
        <f t="shared" ref="J13" si="0">ROUND(I13*H13,2)</f>
        <v>0</v>
      </c>
      <c r="K13" s="171" t="s">
        <v>0</v>
      </c>
      <c r="L13" s="242" t="s">
        <v>275</v>
      </c>
      <c r="M13" s="151" t="s">
        <v>276</v>
      </c>
      <c r="N13" s="168" t="s">
        <v>206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R13" s="185" t="s">
        <v>218</v>
      </c>
      <c r="AT13" s="185" t="s">
        <v>14</v>
      </c>
      <c r="AU13" s="185" t="s">
        <v>219</v>
      </c>
      <c r="AY13" s="8" t="s">
        <v>220</v>
      </c>
      <c r="BE13" s="21">
        <f t="shared" ref="BE13" si="1">IF(N13="základní",J13,0)</f>
        <v>0</v>
      </c>
      <c r="BF13" s="21">
        <f t="shared" ref="BF13" si="2">IF(N13="snížená",J13,0)</f>
        <v>0</v>
      </c>
      <c r="BG13" s="21">
        <f t="shared" ref="BG13" si="3">IF(N13="zákl. přenesená",J13,0)</f>
        <v>0</v>
      </c>
      <c r="BH13" s="21">
        <f t="shared" ref="BH13" si="4">IF(N13="sníž. přenesená",J13,0)</f>
        <v>0</v>
      </c>
      <c r="BI13" s="21">
        <f t="shared" ref="BI13" si="5">IF(N13="nulová",J13,0)</f>
        <v>0</v>
      </c>
      <c r="BJ13" s="8" t="s">
        <v>221</v>
      </c>
      <c r="BK13" s="21">
        <f t="shared" ref="BK13" si="6">ROUND(I13*H13,2)</f>
        <v>0</v>
      </c>
      <c r="BL13" s="8" t="s">
        <v>218</v>
      </c>
      <c r="BM13" s="185" t="s">
        <v>273</v>
      </c>
    </row>
    <row r="14" spans="1:65" x14ac:dyDescent="0.2">
      <c r="B14" s="121"/>
      <c r="C14" s="53"/>
      <c r="D14" s="53"/>
      <c r="E14" s="53"/>
      <c r="F14" s="53"/>
      <c r="G14" s="53"/>
      <c r="H14" s="53"/>
      <c r="I14" s="54"/>
      <c r="J14" s="53"/>
      <c r="K14" s="53"/>
      <c r="L14" s="53"/>
      <c r="M14" s="163"/>
      <c r="N14" s="153"/>
      <c r="O14" s="2"/>
      <c r="P14" s="2"/>
      <c r="Q14" s="2"/>
      <c r="R14" s="2"/>
      <c r="S14" s="9"/>
      <c r="T14" s="239"/>
      <c r="U14" s="239"/>
    </row>
    <row r="15" spans="1:65" s="2" customFormat="1" ht="12" customHeight="1" x14ac:dyDescent="0.2">
      <c r="A15" s="271"/>
      <c r="B15" s="106"/>
      <c r="C15" s="83" t="s">
        <v>7</v>
      </c>
      <c r="D15" s="272"/>
      <c r="E15" s="272"/>
      <c r="F15" s="272"/>
      <c r="G15" s="272"/>
      <c r="H15" s="272"/>
      <c r="I15" s="82"/>
      <c r="J15" s="272"/>
      <c r="K15" s="272"/>
      <c r="L15" s="51"/>
      <c r="M15" s="159"/>
      <c r="N15" s="118"/>
      <c r="S15" s="271"/>
      <c r="T15" s="272"/>
      <c r="U15" s="272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</row>
    <row r="16" spans="1:65" s="2" customFormat="1" ht="16.5" customHeight="1" x14ac:dyDescent="0.2">
      <c r="A16" s="271"/>
      <c r="B16" s="106"/>
      <c r="C16" s="272"/>
      <c r="D16" s="272"/>
      <c r="E16" s="515" t="s">
        <v>387</v>
      </c>
      <c r="F16" s="516"/>
      <c r="G16" s="516"/>
      <c r="H16" s="516"/>
      <c r="I16" s="82"/>
      <c r="J16" s="272"/>
      <c r="K16" s="272"/>
      <c r="L16" s="51"/>
      <c r="M16" s="159"/>
      <c r="N16" s="118"/>
      <c r="S16" s="271"/>
      <c r="T16" s="272"/>
      <c r="U16" s="272"/>
      <c r="V16" s="271"/>
      <c r="W16" s="271"/>
      <c r="X16" s="271"/>
      <c r="Y16" s="271"/>
      <c r="Z16" s="271"/>
      <c r="AA16" s="271"/>
      <c r="AB16" s="271"/>
      <c r="AC16" s="271"/>
      <c r="AD16" s="271"/>
      <c r="AE16" s="271"/>
    </row>
    <row r="17" spans="1:65" x14ac:dyDescent="0.2">
      <c r="B17" s="120"/>
      <c r="C17" s="65"/>
      <c r="D17" s="65"/>
      <c r="E17" s="65"/>
      <c r="F17" s="65"/>
      <c r="G17" s="65"/>
      <c r="H17" s="65"/>
      <c r="I17" s="100"/>
      <c r="J17" s="65"/>
      <c r="M17" s="162"/>
      <c r="N17" s="126"/>
    </row>
    <row r="18" spans="1:65" s="2" customFormat="1" ht="24" x14ac:dyDescent="0.2">
      <c r="A18" s="271"/>
      <c r="B18" s="208"/>
      <c r="C18" s="169" t="s">
        <v>207</v>
      </c>
      <c r="D18" s="169" t="s">
        <v>14</v>
      </c>
      <c r="E18" s="170" t="s">
        <v>388</v>
      </c>
      <c r="F18" s="171" t="s">
        <v>389</v>
      </c>
      <c r="G18" s="172" t="s">
        <v>390</v>
      </c>
      <c r="H18" s="173">
        <v>64</v>
      </c>
      <c r="I18" s="174"/>
      <c r="J18" s="175">
        <f t="shared" ref="J18" si="7">ROUND(I18*H18,2)</f>
        <v>0</v>
      </c>
      <c r="K18" s="171"/>
      <c r="L18" s="242" t="s">
        <v>275</v>
      </c>
      <c r="M18" s="151" t="s">
        <v>386</v>
      </c>
      <c r="N18" s="168" t="s">
        <v>206</v>
      </c>
      <c r="S18" s="271"/>
      <c r="T18" s="271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R18" s="185"/>
      <c r="AT18" s="185"/>
      <c r="AU18" s="185"/>
      <c r="AY18" s="8"/>
      <c r="BE18" s="21"/>
      <c r="BF18" s="21"/>
      <c r="BG18" s="21"/>
      <c r="BH18" s="21"/>
      <c r="BI18" s="21"/>
      <c r="BJ18" s="8"/>
      <c r="BK18" s="21"/>
      <c r="BL18" s="8"/>
      <c r="BM18" s="185"/>
    </row>
    <row r="19" spans="1:65" s="2" customFormat="1" ht="16.5" customHeight="1" x14ac:dyDescent="0.2">
      <c r="A19" s="271"/>
      <c r="B19" s="108"/>
      <c r="C19" s="290" t="s">
        <v>366</v>
      </c>
      <c r="D19" s="290" t="s">
        <v>14</v>
      </c>
      <c r="E19" s="291" t="s">
        <v>367</v>
      </c>
      <c r="F19" s="289" t="s">
        <v>368</v>
      </c>
      <c r="G19" s="292" t="s">
        <v>20</v>
      </c>
      <c r="H19" s="254">
        <v>2</v>
      </c>
      <c r="I19" s="174"/>
      <c r="J19" s="288">
        <f t="shared" ref="J19:J22" si="8">ROUND(I19*H19,2)</f>
        <v>0</v>
      </c>
      <c r="K19" s="289" t="s">
        <v>0</v>
      </c>
      <c r="L19" s="242" t="s">
        <v>275</v>
      </c>
      <c r="M19" s="151" t="s">
        <v>386</v>
      </c>
      <c r="N19" s="168" t="s">
        <v>194</v>
      </c>
      <c r="S19" s="271"/>
      <c r="T19" s="272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R19" s="20" t="s">
        <v>218</v>
      </c>
      <c r="AT19" s="20" t="s">
        <v>14</v>
      </c>
      <c r="AU19" s="20" t="s">
        <v>219</v>
      </c>
      <c r="AY19" s="8" t="s">
        <v>220</v>
      </c>
      <c r="BE19" s="21">
        <f t="shared" ref="BE19:BE22" si="9">IF(N19="základní",J19,0)</f>
        <v>0</v>
      </c>
      <c r="BF19" s="21">
        <f t="shared" ref="BF19:BF22" si="10">IF(N19="snížená",J19,0)</f>
        <v>0</v>
      </c>
      <c r="BG19" s="21">
        <f t="shared" ref="BG19:BG22" si="11">IF(N19="zákl. přenesená",J19,0)</f>
        <v>0</v>
      </c>
      <c r="BH19" s="21">
        <f t="shared" ref="BH19:BH22" si="12">IF(N19="sníž. přenesená",J19,0)</f>
        <v>0</v>
      </c>
      <c r="BI19" s="21">
        <f t="shared" ref="BI19:BI22" si="13">IF(N19="nulová",J19,0)</f>
        <v>0</v>
      </c>
      <c r="BJ19" s="8" t="s">
        <v>221</v>
      </c>
      <c r="BK19" s="21">
        <f t="shared" ref="BK19:BK22" si="14">ROUND(I19*H19,2)</f>
        <v>0</v>
      </c>
      <c r="BL19" s="8" t="s">
        <v>218</v>
      </c>
      <c r="BM19" s="20" t="s">
        <v>369</v>
      </c>
    </row>
    <row r="20" spans="1:65" s="2" customFormat="1" ht="16.5" customHeight="1" x14ac:dyDescent="0.2">
      <c r="A20" s="271"/>
      <c r="B20" s="108"/>
      <c r="C20" s="290" t="s">
        <v>370</v>
      </c>
      <c r="D20" s="290" t="s">
        <v>14</v>
      </c>
      <c r="E20" s="291" t="s">
        <v>371</v>
      </c>
      <c r="F20" s="289" t="s">
        <v>372</v>
      </c>
      <c r="G20" s="292" t="s">
        <v>20</v>
      </c>
      <c r="H20" s="254">
        <v>10</v>
      </c>
      <c r="I20" s="174"/>
      <c r="J20" s="288">
        <f t="shared" si="8"/>
        <v>0</v>
      </c>
      <c r="K20" s="289" t="s">
        <v>0</v>
      </c>
      <c r="L20" s="242" t="s">
        <v>275</v>
      </c>
      <c r="M20" s="151" t="s">
        <v>386</v>
      </c>
      <c r="N20" s="168" t="s">
        <v>194</v>
      </c>
      <c r="S20" s="271"/>
      <c r="T20" s="272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R20" s="20" t="s">
        <v>218</v>
      </c>
      <c r="AT20" s="20" t="s">
        <v>14</v>
      </c>
      <c r="AU20" s="20" t="s">
        <v>219</v>
      </c>
      <c r="AY20" s="8" t="s">
        <v>220</v>
      </c>
      <c r="BE20" s="21">
        <f t="shared" si="9"/>
        <v>0</v>
      </c>
      <c r="BF20" s="21">
        <f t="shared" si="10"/>
        <v>0</v>
      </c>
      <c r="BG20" s="21">
        <f t="shared" si="11"/>
        <v>0</v>
      </c>
      <c r="BH20" s="21">
        <f t="shared" si="12"/>
        <v>0</v>
      </c>
      <c r="BI20" s="21">
        <f t="shared" si="13"/>
        <v>0</v>
      </c>
      <c r="BJ20" s="8" t="s">
        <v>221</v>
      </c>
      <c r="BK20" s="21">
        <f t="shared" si="14"/>
        <v>0</v>
      </c>
      <c r="BL20" s="8" t="s">
        <v>218</v>
      </c>
      <c r="BM20" s="20" t="s">
        <v>373</v>
      </c>
    </row>
    <row r="21" spans="1:65" s="2" customFormat="1" ht="16.5" customHeight="1" x14ac:dyDescent="0.2">
      <c r="A21" s="271"/>
      <c r="B21" s="108"/>
      <c r="C21" s="290" t="s">
        <v>374</v>
      </c>
      <c r="D21" s="290" t="s">
        <v>14</v>
      </c>
      <c r="E21" s="291" t="s">
        <v>375</v>
      </c>
      <c r="F21" s="289" t="s">
        <v>376</v>
      </c>
      <c r="G21" s="292" t="s">
        <v>15</v>
      </c>
      <c r="H21" s="254">
        <v>450</v>
      </c>
      <c r="I21" s="174"/>
      <c r="J21" s="288">
        <f t="shared" si="8"/>
        <v>0</v>
      </c>
      <c r="K21" s="289" t="s">
        <v>0</v>
      </c>
      <c r="L21" s="242" t="s">
        <v>275</v>
      </c>
      <c r="M21" s="151" t="s">
        <v>386</v>
      </c>
      <c r="N21" s="168" t="s">
        <v>194</v>
      </c>
      <c r="S21" s="271"/>
      <c r="T21" s="272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R21" s="20" t="s">
        <v>218</v>
      </c>
      <c r="AT21" s="20" t="s">
        <v>14</v>
      </c>
      <c r="AU21" s="20" t="s">
        <v>219</v>
      </c>
      <c r="AY21" s="8" t="s">
        <v>220</v>
      </c>
      <c r="BE21" s="21">
        <f t="shared" si="9"/>
        <v>0</v>
      </c>
      <c r="BF21" s="21">
        <f t="shared" si="10"/>
        <v>0</v>
      </c>
      <c r="BG21" s="21">
        <f t="shared" si="11"/>
        <v>0</v>
      </c>
      <c r="BH21" s="21">
        <f t="shared" si="12"/>
        <v>0</v>
      </c>
      <c r="BI21" s="21">
        <f t="shared" si="13"/>
        <v>0</v>
      </c>
      <c r="BJ21" s="8" t="s">
        <v>221</v>
      </c>
      <c r="BK21" s="21">
        <f t="shared" si="14"/>
        <v>0</v>
      </c>
      <c r="BL21" s="8" t="s">
        <v>218</v>
      </c>
      <c r="BM21" s="20" t="s">
        <v>377</v>
      </c>
    </row>
    <row r="22" spans="1:65" s="2" customFormat="1" ht="16.5" customHeight="1" x14ac:dyDescent="0.2">
      <c r="A22" s="271"/>
      <c r="B22" s="108"/>
      <c r="C22" s="290" t="s">
        <v>378</v>
      </c>
      <c r="D22" s="290" t="s">
        <v>14</v>
      </c>
      <c r="E22" s="291" t="s">
        <v>379</v>
      </c>
      <c r="F22" s="289" t="s">
        <v>380</v>
      </c>
      <c r="G22" s="292" t="s">
        <v>29</v>
      </c>
      <c r="H22" s="254">
        <v>0.24199999999999999</v>
      </c>
      <c r="I22" s="174"/>
      <c r="J22" s="288">
        <f t="shared" si="8"/>
        <v>0</v>
      </c>
      <c r="K22" s="289" t="s">
        <v>0</v>
      </c>
      <c r="L22" s="242" t="s">
        <v>275</v>
      </c>
      <c r="M22" s="151" t="s">
        <v>386</v>
      </c>
      <c r="N22" s="168" t="s">
        <v>194</v>
      </c>
      <c r="S22" s="271"/>
      <c r="T22" s="272"/>
      <c r="U22" s="271"/>
      <c r="V22" s="271"/>
      <c r="W22" s="271"/>
      <c r="X22" s="271"/>
      <c r="Y22" s="271"/>
      <c r="Z22" s="271"/>
      <c r="AA22" s="271"/>
      <c r="AB22" s="271"/>
      <c r="AC22" s="271"/>
      <c r="AD22" s="271"/>
      <c r="AE22" s="271"/>
      <c r="AR22" s="20" t="s">
        <v>218</v>
      </c>
      <c r="AT22" s="20" t="s">
        <v>14</v>
      </c>
      <c r="AU22" s="20" t="s">
        <v>219</v>
      </c>
      <c r="AY22" s="8" t="s">
        <v>220</v>
      </c>
      <c r="BE22" s="21">
        <f t="shared" si="9"/>
        <v>0</v>
      </c>
      <c r="BF22" s="21">
        <f t="shared" si="10"/>
        <v>0</v>
      </c>
      <c r="BG22" s="21">
        <f t="shared" si="11"/>
        <v>0</v>
      </c>
      <c r="BH22" s="21">
        <f t="shared" si="12"/>
        <v>0</v>
      </c>
      <c r="BI22" s="21">
        <f t="shared" si="13"/>
        <v>0</v>
      </c>
      <c r="BJ22" s="8" t="s">
        <v>221</v>
      </c>
      <c r="BK22" s="21">
        <f t="shared" si="14"/>
        <v>0</v>
      </c>
      <c r="BL22" s="8" t="s">
        <v>218</v>
      </c>
      <c r="BM22" s="20" t="s">
        <v>381</v>
      </c>
    </row>
    <row r="23" spans="1:65" s="4" customFormat="1" x14ac:dyDescent="0.2">
      <c r="B23" s="109"/>
      <c r="C23" s="50"/>
      <c r="D23" s="296" t="s">
        <v>18</v>
      </c>
      <c r="E23" s="297" t="s">
        <v>0</v>
      </c>
      <c r="F23" s="268" t="s">
        <v>382</v>
      </c>
      <c r="G23" s="269"/>
      <c r="H23" s="270">
        <v>60</v>
      </c>
      <c r="I23" s="50"/>
      <c r="J23" s="50"/>
      <c r="K23" s="272"/>
      <c r="L23" s="253" t="s">
        <v>275</v>
      </c>
      <c r="M23" s="80" t="s">
        <v>386</v>
      </c>
      <c r="N23" s="118"/>
      <c r="O23" s="2"/>
      <c r="P23" s="2"/>
      <c r="Q23" s="2"/>
      <c r="R23" s="2"/>
      <c r="S23" s="271"/>
      <c r="T23" s="272"/>
      <c r="AT23" s="22" t="s">
        <v>18</v>
      </c>
      <c r="AU23" s="22" t="s">
        <v>219</v>
      </c>
      <c r="AV23" s="4" t="s">
        <v>219</v>
      </c>
      <c r="AW23" s="4" t="s">
        <v>224</v>
      </c>
      <c r="AX23" s="4" t="s">
        <v>225</v>
      </c>
      <c r="AY23" s="22" t="s">
        <v>220</v>
      </c>
    </row>
    <row r="24" spans="1:65" s="4" customFormat="1" x14ac:dyDescent="0.2">
      <c r="B24" s="109"/>
      <c r="C24" s="50"/>
      <c r="D24" s="296" t="s">
        <v>18</v>
      </c>
      <c r="E24" s="297" t="s">
        <v>0</v>
      </c>
      <c r="F24" s="268" t="s">
        <v>383</v>
      </c>
      <c r="G24" s="269"/>
      <c r="H24" s="270">
        <v>2</v>
      </c>
      <c r="I24" s="50"/>
      <c r="J24" s="50"/>
      <c r="K24" s="272"/>
      <c r="L24" s="253" t="s">
        <v>275</v>
      </c>
      <c r="M24" s="80" t="s">
        <v>386</v>
      </c>
      <c r="N24" s="118"/>
      <c r="O24" s="2"/>
      <c r="P24" s="2"/>
      <c r="Q24" s="2"/>
      <c r="R24" s="2"/>
      <c r="S24" s="271"/>
      <c r="T24" s="272"/>
      <c r="AT24" s="22" t="s">
        <v>18</v>
      </c>
      <c r="AU24" s="22" t="s">
        <v>219</v>
      </c>
      <c r="AV24" s="4" t="s">
        <v>219</v>
      </c>
      <c r="AW24" s="4" t="s">
        <v>224</v>
      </c>
      <c r="AX24" s="4" t="s">
        <v>225</v>
      </c>
      <c r="AY24" s="22" t="s">
        <v>220</v>
      </c>
    </row>
    <row r="25" spans="1:65" s="4" customFormat="1" x14ac:dyDescent="0.2">
      <c r="B25" s="109"/>
      <c r="C25" s="50"/>
      <c r="D25" s="296" t="s">
        <v>18</v>
      </c>
      <c r="E25" s="297" t="s">
        <v>0</v>
      </c>
      <c r="F25" s="268" t="s">
        <v>384</v>
      </c>
      <c r="G25" s="269"/>
      <c r="H25" s="270">
        <v>180</v>
      </c>
      <c r="I25" s="50"/>
      <c r="J25" s="50"/>
      <c r="K25" s="272"/>
      <c r="L25" s="253" t="s">
        <v>275</v>
      </c>
      <c r="M25" s="80" t="s">
        <v>386</v>
      </c>
      <c r="N25" s="118"/>
      <c r="O25" s="2"/>
      <c r="P25" s="2"/>
      <c r="Q25" s="2"/>
      <c r="R25" s="2"/>
      <c r="S25" s="271"/>
      <c r="T25" s="272"/>
      <c r="AT25" s="22" t="s">
        <v>18</v>
      </c>
      <c r="AU25" s="22" t="s">
        <v>219</v>
      </c>
      <c r="AV25" s="4" t="s">
        <v>219</v>
      </c>
      <c r="AW25" s="4" t="s">
        <v>224</v>
      </c>
      <c r="AX25" s="4" t="s">
        <v>225</v>
      </c>
      <c r="AY25" s="22" t="s">
        <v>220</v>
      </c>
    </row>
    <row r="26" spans="1:65" s="6" customFormat="1" x14ac:dyDescent="0.2">
      <c r="B26" s="131"/>
      <c r="C26" s="68"/>
      <c r="D26" s="296" t="s">
        <v>18</v>
      </c>
      <c r="E26" s="298" t="s">
        <v>0</v>
      </c>
      <c r="F26" s="299" t="s">
        <v>22</v>
      </c>
      <c r="G26" s="300"/>
      <c r="H26" s="301">
        <v>242</v>
      </c>
      <c r="I26" s="68"/>
      <c r="J26" s="68"/>
      <c r="K26" s="272"/>
      <c r="L26" s="253" t="s">
        <v>275</v>
      </c>
      <c r="M26" s="80" t="s">
        <v>386</v>
      </c>
      <c r="N26" s="118"/>
      <c r="O26" s="2"/>
      <c r="P26" s="2"/>
      <c r="Q26" s="2"/>
      <c r="R26" s="2"/>
      <c r="S26" s="271"/>
      <c r="T26" s="272"/>
      <c r="AT26" s="26" t="s">
        <v>18</v>
      </c>
      <c r="AU26" s="26" t="s">
        <v>219</v>
      </c>
      <c r="AV26" s="6" t="s">
        <v>228</v>
      </c>
      <c r="AW26" s="6" t="s">
        <v>224</v>
      </c>
      <c r="AX26" s="6" t="s">
        <v>221</v>
      </c>
      <c r="AY26" s="26" t="s">
        <v>220</v>
      </c>
    </row>
    <row r="27" spans="1:65" s="4" customFormat="1" x14ac:dyDescent="0.2">
      <c r="B27" s="109"/>
      <c r="C27" s="50"/>
      <c r="D27" s="296" t="s">
        <v>18</v>
      </c>
      <c r="E27" s="269"/>
      <c r="F27" s="268" t="s">
        <v>385</v>
      </c>
      <c r="G27" s="269"/>
      <c r="H27" s="270">
        <v>0.24199999999999999</v>
      </c>
      <c r="I27" s="50"/>
      <c r="J27" s="50"/>
      <c r="K27" s="272"/>
      <c r="L27" s="253" t="s">
        <v>275</v>
      </c>
      <c r="M27" s="80" t="s">
        <v>386</v>
      </c>
      <c r="N27" s="118"/>
      <c r="O27" s="2"/>
      <c r="P27" s="2"/>
      <c r="Q27" s="2"/>
      <c r="R27" s="2"/>
      <c r="S27" s="271"/>
      <c r="T27" s="272"/>
      <c r="U27" s="6"/>
      <c r="AT27" s="22" t="s">
        <v>18</v>
      </c>
      <c r="AU27" s="22" t="s">
        <v>219</v>
      </c>
      <c r="AV27" s="4" t="s">
        <v>219</v>
      </c>
      <c r="AW27" s="4" t="s">
        <v>235</v>
      </c>
      <c r="AX27" s="4" t="s">
        <v>221</v>
      </c>
      <c r="AY27" s="22" t="s">
        <v>220</v>
      </c>
    </row>
    <row r="28" spans="1:65" ht="12" thickBot="1" x14ac:dyDescent="0.25">
      <c r="B28" s="122"/>
      <c r="C28" s="123"/>
      <c r="D28" s="123"/>
      <c r="E28" s="123"/>
      <c r="F28" s="123"/>
      <c r="G28" s="123"/>
      <c r="H28" s="123"/>
      <c r="I28" s="124"/>
      <c r="J28" s="123"/>
      <c r="K28" s="123"/>
      <c r="L28" s="123"/>
      <c r="M28" s="161"/>
      <c r="N28" s="125"/>
      <c r="O28" s="2"/>
      <c r="P28" s="2"/>
      <c r="Q28" s="2"/>
      <c r="R28" s="2"/>
      <c r="S28" s="271"/>
      <c r="T28" s="272"/>
      <c r="U28" s="272"/>
    </row>
    <row r="29" spans="1:65" ht="12" customHeight="1" x14ac:dyDescent="0.2">
      <c r="B29" s="101"/>
      <c r="C29" s="102" t="s">
        <v>5</v>
      </c>
      <c r="D29" s="103"/>
      <c r="E29" s="103"/>
      <c r="F29" s="103"/>
      <c r="G29" s="103"/>
      <c r="H29" s="103"/>
      <c r="I29" s="104"/>
      <c r="J29" s="103"/>
      <c r="K29" s="103"/>
      <c r="L29" s="103"/>
      <c r="M29" s="158"/>
      <c r="N29" s="105"/>
    </row>
    <row r="30" spans="1:65" s="2" customFormat="1" ht="16.5" customHeight="1" x14ac:dyDescent="0.2">
      <c r="A30" s="9"/>
      <c r="B30" s="106"/>
      <c r="C30" s="239"/>
      <c r="D30" s="239"/>
      <c r="E30" s="524" t="s">
        <v>114</v>
      </c>
      <c r="F30" s="518"/>
      <c r="G30" s="518"/>
      <c r="H30" s="518"/>
      <c r="I30" s="82"/>
      <c r="J30" s="239"/>
      <c r="K30" s="239"/>
      <c r="L30" s="51"/>
      <c r="M30" s="159"/>
      <c r="N30" s="118"/>
      <c r="S30" s="9"/>
      <c r="T30" s="239"/>
      <c r="U30" s="239"/>
      <c r="V30" s="9"/>
      <c r="W30" s="9"/>
      <c r="X30" s="9"/>
      <c r="Y30" s="9"/>
      <c r="Z30" s="9"/>
      <c r="AA30" s="9"/>
      <c r="AB30" s="9"/>
      <c r="AC30" s="9"/>
      <c r="AD30" s="9"/>
      <c r="AE30" s="9"/>
    </row>
    <row r="31" spans="1:65" s="2" customFormat="1" ht="12.75" x14ac:dyDescent="0.2">
      <c r="A31" s="287"/>
      <c r="B31" s="106"/>
      <c r="C31" s="286"/>
      <c r="D31" s="83" t="s">
        <v>7</v>
      </c>
      <c r="E31" s="286"/>
      <c r="F31" s="286"/>
      <c r="G31" s="286"/>
      <c r="H31" s="286"/>
      <c r="I31" s="82"/>
      <c r="J31" s="286"/>
      <c r="K31" s="286"/>
      <c r="L31" s="51"/>
      <c r="M31" s="159"/>
      <c r="N31" s="118"/>
      <c r="S31" s="287"/>
      <c r="T31" s="286"/>
      <c r="U31" s="286"/>
      <c r="V31" s="287"/>
      <c r="W31" s="287"/>
      <c r="X31" s="287"/>
      <c r="Y31" s="287"/>
      <c r="Z31" s="287"/>
      <c r="AA31" s="287"/>
      <c r="AB31" s="287"/>
      <c r="AC31" s="287"/>
      <c r="AD31" s="287"/>
      <c r="AE31" s="287"/>
    </row>
    <row r="32" spans="1:65" s="2" customFormat="1" ht="16.5" customHeight="1" x14ac:dyDescent="0.2">
      <c r="A32" s="287"/>
      <c r="B32" s="106"/>
      <c r="C32" s="286"/>
      <c r="D32" s="286"/>
      <c r="E32" s="526" t="s">
        <v>435</v>
      </c>
      <c r="F32" s="518"/>
      <c r="G32" s="518"/>
      <c r="H32" s="518"/>
      <c r="I32" s="82"/>
      <c r="J32" s="286"/>
      <c r="K32" s="286"/>
      <c r="L32" s="51"/>
      <c r="M32" s="159"/>
      <c r="N32" s="118"/>
      <c r="S32" s="287"/>
      <c r="T32" s="286"/>
      <c r="U32" s="286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</row>
    <row r="33" spans="1:65" x14ac:dyDescent="0.2">
      <c r="B33" s="120"/>
      <c r="C33" s="65"/>
      <c r="D33" s="65"/>
      <c r="E33" s="65"/>
      <c r="F33" s="65"/>
      <c r="G33" s="65"/>
      <c r="H33" s="65"/>
      <c r="I33" s="100"/>
      <c r="J33" s="65"/>
      <c r="M33" s="162"/>
      <c r="N33" s="126"/>
    </row>
    <row r="34" spans="1:65" s="2" customFormat="1" ht="16.5" customHeight="1" x14ac:dyDescent="0.2">
      <c r="A34" s="287"/>
      <c r="B34" s="106"/>
      <c r="C34" s="310" t="s">
        <v>42</v>
      </c>
      <c r="D34" s="310" t="s">
        <v>14</v>
      </c>
      <c r="E34" s="311" t="s">
        <v>434</v>
      </c>
      <c r="F34" s="312" t="s">
        <v>430</v>
      </c>
      <c r="G34" s="316" t="s">
        <v>20</v>
      </c>
      <c r="H34" s="315">
        <v>55</v>
      </c>
      <c r="I34" s="313"/>
      <c r="J34" s="314">
        <f>ROUND(I34*H34,2)</f>
        <v>0</v>
      </c>
      <c r="K34" s="312" t="s">
        <v>0</v>
      </c>
      <c r="L34" s="242" t="s">
        <v>275</v>
      </c>
      <c r="M34" s="151" t="s">
        <v>431</v>
      </c>
      <c r="N34" s="168" t="s">
        <v>432</v>
      </c>
      <c r="S34" s="287"/>
      <c r="T34" s="286"/>
      <c r="U34" s="286"/>
      <c r="V34" s="287"/>
      <c r="W34" s="287"/>
      <c r="X34" s="287"/>
      <c r="Y34" s="287"/>
      <c r="Z34" s="287"/>
      <c r="AA34" s="287"/>
      <c r="AB34" s="287"/>
      <c r="AC34" s="287"/>
      <c r="AD34" s="287"/>
      <c r="AE34" s="287"/>
    </row>
    <row r="35" spans="1:65" s="2" customFormat="1" ht="12.75" x14ac:dyDescent="0.2">
      <c r="A35" s="287"/>
      <c r="B35" s="317"/>
      <c r="C35" s="318"/>
      <c r="D35" s="318"/>
      <c r="E35" s="319"/>
      <c r="F35" s="319"/>
      <c r="G35" s="319"/>
      <c r="H35" s="319"/>
      <c r="I35" s="320"/>
      <c r="J35" s="318"/>
      <c r="K35" s="318"/>
      <c r="L35" s="154"/>
      <c r="M35" s="160"/>
      <c r="N35" s="155"/>
      <c r="S35" s="287"/>
      <c r="T35" s="286"/>
      <c r="U35" s="286"/>
      <c r="V35" s="287"/>
      <c r="W35" s="287"/>
      <c r="X35" s="287"/>
      <c r="Y35" s="287"/>
      <c r="Z35" s="287"/>
      <c r="AA35" s="287"/>
      <c r="AB35" s="287"/>
      <c r="AC35" s="287"/>
      <c r="AD35" s="287"/>
      <c r="AE35" s="287"/>
    </row>
    <row r="36" spans="1:65" s="2" customFormat="1" ht="12" customHeight="1" x14ac:dyDescent="0.2">
      <c r="A36" s="9"/>
      <c r="B36" s="106"/>
      <c r="C36" s="83" t="s">
        <v>7</v>
      </c>
      <c r="D36" s="239"/>
      <c r="E36" s="239"/>
      <c r="F36" s="239"/>
      <c r="G36" s="239"/>
      <c r="H36" s="239"/>
      <c r="I36" s="82"/>
      <c r="J36" s="239"/>
      <c r="K36" s="239"/>
      <c r="L36" s="51"/>
      <c r="M36" s="159"/>
      <c r="N36" s="118"/>
      <c r="S36" s="9"/>
      <c r="T36" s="239"/>
      <c r="U36" s="239"/>
      <c r="V36" s="9"/>
      <c r="W36" s="9"/>
      <c r="X36" s="9"/>
      <c r="Y36" s="9"/>
      <c r="Z36" s="9"/>
      <c r="AA36" s="9"/>
      <c r="AB36" s="9"/>
      <c r="AC36" s="9"/>
      <c r="AD36" s="9"/>
      <c r="AE36" s="9"/>
    </row>
    <row r="37" spans="1:65" s="2" customFormat="1" ht="16.5" customHeight="1" x14ac:dyDescent="0.2">
      <c r="A37" s="9"/>
      <c r="B37" s="106"/>
      <c r="C37" s="239"/>
      <c r="D37" s="239"/>
      <c r="E37" s="523" t="s">
        <v>277</v>
      </c>
      <c r="F37" s="518"/>
      <c r="G37" s="518"/>
      <c r="H37" s="518"/>
      <c r="I37" s="82"/>
      <c r="J37" s="239"/>
      <c r="K37" s="239"/>
      <c r="L37" s="51"/>
      <c r="M37" s="159"/>
      <c r="N37" s="118"/>
      <c r="S37" s="9"/>
      <c r="T37" s="239"/>
      <c r="U37" s="239"/>
      <c r="V37" s="9"/>
      <c r="W37" s="9"/>
      <c r="X37" s="9"/>
      <c r="Y37" s="9"/>
      <c r="Z37" s="9"/>
      <c r="AA37" s="9"/>
      <c r="AB37" s="9"/>
      <c r="AC37" s="9"/>
      <c r="AD37" s="9"/>
      <c r="AE37" s="9"/>
    </row>
    <row r="38" spans="1:65" x14ac:dyDescent="0.2">
      <c r="B38" s="120"/>
      <c r="C38" s="65"/>
      <c r="D38" s="65"/>
      <c r="E38" s="65"/>
      <c r="F38" s="65"/>
      <c r="G38" s="65"/>
      <c r="H38" s="65"/>
      <c r="I38" s="100"/>
      <c r="J38" s="65"/>
      <c r="M38" s="162"/>
      <c r="N38" s="126"/>
    </row>
    <row r="39" spans="1:65" s="2" customFormat="1" ht="16.5" customHeight="1" x14ac:dyDescent="0.2">
      <c r="A39" s="9"/>
      <c r="B39" s="208"/>
      <c r="C39" s="169" t="s">
        <v>207</v>
      </c>
      <c r="D39" s="169" t="s">
        <v>14</v>
      </c>
      <c r="E39" s="170" t="s">
        <v>270</v>
      </c>
      <c r="F39" s="171" t="s">
        <v>271</v>
      </c>
      <c r="G39" s="172" t="s">
        <v>272</v>
      </c>
      <c r="H39" s="173">
        <v>1</v>
      </c>
      <c r="I39" s="174"/>
      <c r="J39" s="175">
        <f t="shared" ref="J39" si="15">ROUND(I39*H39,2)</f>
        <v>0</v>
      </c>
      <c r="K39" s="171" t="s">
        <v>0</v>
      </c>
      <c r="L39" s="242" t="s">
        <v>275</v>
      </c>
      <c r="M39" s="151" t="s">
        <v>276</v>
      </c>
      <c r="N39" s="168" t="s">
        <v>206</v>
      </c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R39" s="185" t="s">
        <v>218</v>
      </c>
      <c r="AT39" s="185" t="s">
        <v>14</v>
      </c>
      <c r="AU39" s="185" t="s">
        <v>219</v>
      </c>
      <c r="AY39" s="8" t="s">
        <v>220</v>
      </c>
      <c r="BE39" s="21">
        <f t="shared" ref="BE39" si="16">IF(N39="základní",J39,0)</f>
        <v>0</v>
      </c>
      <c r="BF39" s="21">
        <f t="shared" ref="BF39" si="17">IF(N39="snížená",J39,0)</f>
        <v>0</v>
      </c>
      <c r="BG39" s="21">
        <f t="shared" ref="BG39" si="18">IF(N39="zákl. přenesená",J39,0)</f>
        <v>0</v>
      </c>
      <c r="BH39" s="21">
        <f t="shared" ref="BH39" si="19">IF(N39="sníž. přenesená",J39,0)</f>
        <v>0</v>
      </c>
      <c r="BI39" s="21">
        <f t="shared" ref="BI39" si="20">IF(N39="nulová",J39,0)</f>
        <v>0</v>
      </c>
      <c r="BJ39" s="8" t="s">
        <v>221</v>
      </c>
      <c r="BK39" s="21">
        <f t="shared" ref="BK39" si="21">ROUND(I39*H39,2)</f>
        <v>0</v>
      </c>
      <c r="BL39" s="8" t="s">
        <v>218</v>
      </c>
      <c r="BM39" s="185" t="s">
        <v>273</v>
      </c>
    </row>
    <row r="40" spans="1:65" x14ac:dyDescent="0.2">
      <c r="B40" s="121"/>
      <c r="C40" s="53"/>
      <c r="D40" s="53"/>
      <c r="E40" s="53"/>
      <c r="F40" s="53"/>
      <c r="G40" s="53"/>
      <c r="H40" s="53"/>
      <c r="I40" s="54"/>
      <c r="J40" s="53"/>
      <c r="K40" s="53"/>
      <c r="L40" s="53"/>
      <c r="M40" s="163"/>
      <c r="N40" s="153"/>
      <c r="O40" s="2"/>
      <c r="P40" s="2"/>
      <c r="Q40" s="2"/>
      <c r="R40" s="2"/>
      <c r="S40" s="9"/>
      <c r="T40" s="239"/>
      <c r="U40" s="239"/>
    </row>
    <row r="41" spans="1:65" s="2" customFormat="1" ht="12" customHeight="1" x14ac:dyDescent="0.2">
      <c r="A41" s="271"/>
      <c r="B41" s="106"/>
      <c r="C41" s="83" t="s">
        <v>7</v>
      </c>
      <c r="D41" s="272"/>
      <c r="E41" s="272"/>
      <c r="F41" s="272"/>
      <c r="G41" s="272"/>
      <c r="H41" s="272"/>
      <c r="I41" s="82"/>
      <c r="J41" s="272"/>
      <c r="K41" s="272"/>
      <c r="L41" s="51"/>
      <c r="M41" s="159"/>
      <c r="N41" s="118"/>
      <c r="S41" s="271"/>
      <c r="T41" s="272"/>
      <c r="U41" s="272"/>
      <c r="V41" s="271"/>
      <c r="W41" s="271"/>
      <c r="X41" s="271"/>
      <c r="Y41" s="271"/>
      <c r="Z41" s="271"/>
      <c r="AA41" s="271"/>
      <c r="AB41" s="271"/>
      <c r="AC41" s="271"/>
      <c r="AD41" s="271"/>
      <c r="AE41" s="271"/>
    </row>
    <row r="42" spans="1:65" s="2" customFormat="1" ht="16.5" customHeight="1" x14ac:dyDescent="0.2">
      <c r="A42" s="271"/>
      <c r="B42" s="106"/>
      <c r="C42" s="272"/>
      <c r="D42" s="272"/>
      <c r="E42" s="519" t="s">
        <v>391</v>
      </c>
      <c r="F42" s="518"/>
      <c r="G42" s="518"/>
      <c r="H42" s="518"/>
      <c r="I42" s="82"/>
      <c r="J42" s="272"/>
      <c r="K42" s="272"/>
      <c r="L42" s="51"/>
      <c r="M42" s="159"/>
      <c r="N42" s="118"/>
      <c r="S42" s="271"/>
      <c r="T42" s="272"/>
      <c r="U42" s="272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</row>
    <row r="43" spans="1:65" x14ac:dyDescent="0.2">
      <c r="B43" s="120"/>
      <c r="C43" s="65"/>
      <c r="D43" s="65"/>
      <c r="E43" s="65"/>
      <c r="F43" s="65"/>
      <c r="G43" s="65"/>
      <c r="H43" s="65"/>
      <c r="I43" s="100"/>
      <c r="J43" s="65"/>
      <c r="M43" s="162"/>
      <c r="N43" s="126"/>
    </row>
    <row r="44" spans="1:65" s="2" customFormat="1" ht="24" x14ac:dyDescent="0.2">
      <c r="A44" s="271"/>
      <c r="B44" s="208"/>
      <c r="C44" s="169" t="s">
        <v>207</v>
      </c>
      <c r="D44" s="169" t="s">
        <v>14</v>
      </c>
      <c r="E44" s="170" t="s">
        <v>392</v>
      </c>
      <c r="F44" s="171" t="s">
        <v>389</v>
      </c>
      <c r="G44" s="172" t="s">
        <v>390</v>
      </c>
      <c r="H44" s="173">
        <v>64</v>
      </c>
      <c r="I44" s="174"/>
      <c r="J44" s="175">
        <f t="shared" ref="J44:J48" si="22">ROUND(I44*H44,2)</f>
        <v>0</v>
      </c>
      <c r="K44" s="171"/>
      <c r="L44" s="242" t="s">
        <v>275</v>
      </c>
      <c r="M44" s="151" t="s">
        <v>386</v>
      </c>
      <c r="N44" s="168" t="s">
        <v>206</v>
      </c>
      <c r="S44" s="271"/>
      <c r="T44" s="271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R44" s="185"/>
      <c r="AT44" s="185"/>
      <c r="AU44" s="185"/>
      <c r="AY44" s="8"/>
      <c r="BE44" s="21"/>
      <c r="BF44" s="21"/>
      <c r="BG44" s="21"/>
      <c r="BH44" s="21"/>
      <c r="BI44" s="21"/>
      <c r="BJ44" s="8"/>
      <c r="BK44" s="21"/>
      <c r="BL44" s="8"/>
      <c r="BM44" s="185"/>
    </row>
    <row r="45" spans="1:65" s="2" customFormat="1" ht="16.5" customHeight="1" x14ac:dyDescent="0.2">
      <c r="A45" s="271"/>
      <c r="B45" s="108"/>
      <c r="C45" s="290" t="s">
        <v>398</v>
      </c>
      <c r="D45" s="290" t="s">
        <v>14</v>
      </c>
      <c r="E45" s="291" t="s">
        <v>367</v>
      </c>
      <c r="F45" s="289" t="s">
        <v>368</v>
      </c>
      <c r="G45" s="292" t="s">
        <v>20</v>
      </c>
      <c r="H45" s="254">
        <v>2</v>
      </c>
      <c r="I45" s="174"/>
      <c r="J45" s="288">
        <f t="shared" si="22"/>
        <v>0</v>
      </c>
      <c r="K45" s="289" t="s">
        <v>0</v>
      </c>
      <c r="L45" s="242" t="s">
        <v>275</v>
      </c>
      <c r="M45" s="151" t="s">
        <v>386</v>
      </c>
      <c r="N45" s="168" t="s">
        <v>194</v>
      </c>
      <c r="S45" s="271"/>
      <c r="T45" s="272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R45" s="20" t="s">
        <v>218</v>
      </c>
      <c r="AT45" s="20" t="s">
        <v>14</v>
      </c>
      <c r="AU45" s="20" t="s">
        <v>219</v>
      </c>
      <c r="AY45" s="8" t="s">
        <v>220</v>
      </c>
      <c r="BE45" s="21">
        <f t="shared" ref="BE45:BE48" si="23">IF(N45="základní",J45,0)</f>
        <v>0</v>
      </c>
      <c r="BF45" s="21">
        <f t="shared" ref="BF45:BF48" si="24">IF(N45="snížená",J45,0)</f>
        <v>0</v>
      </c>
      <c r="BG45" s="21">
        <f t="shared" ref="BG45:BG48" si="25">IF(N45="zákl. přenesená",J45,0)</f>
        <v>0</v>
      </c>
      <c r="BH45" s="21">
        <f t="shared" ref="BH45:BH48" si="26">IF(N45="sníž. přenesená",J45,0)</f>
        <v>0</v>
      </c>
      <c r="BI45" s="21">
        <f t="shared" ref="BI45:BI48" si="27">IF(N45="nulová",J45,0)</f>
        <v>0</v>
      </c>
      <c r="BJ45" s="8" t="s">
        <v>221</v>
      </c>
      <c r="BK45" s="21">
        <f t="shared" ref="BK45:BK48" si="28">ROUND(I45*H45,2)</f>
        <v>0</v>
      </c>
      <c r="BL45" s="8" t="s">
        <v>218</v>
      </c>
      <c r="BM45" s="20" t="s">
        <v>369</v>
      </c>
    </row>
    <row r="46" spans="1:65" s="2" customFormat="1" ht="16.5" customHeight="1" x14ac:dyDescent="0.2">
      <c r="A46" s="271"/>
      <c r="B46" s="108"/>
      <c r="C46" s="290" t="s">
        <v>399</v>
      </c>
      <c r="D46" s="290" t="s">
        <v>14</v>
      </c>
      <c r="E46" s="291" t="s">
        <v>371</v>
      </c>
      <c r="F46" s="289" t="s">
        <v>372</v>
      </c>
      <c r="G46" s="292" t="s">
        <v>20</v>
      </c>
      <c r="H46" s="254">
        <v>30</v>
      </c>
      <c r="I46" s="174"/>
      <c r="J46" s="288">
        <f t="shared" si="22"/>
        <v>0</v>
      </c>
      <c r="K46" s="289" t="s">
        <v>0</v>
      </c>
      <c r="L46" s="242" t="s">
        <v>275</v>
      </c>
      <c r="M46" s="151" t="s">
        <v>386</v>
      </c>
      <c r="N46" s="168" t="s">
        <v>194</v>
      </c>
      <c r="S46" s="271"/>
      <c r="T46" s="272"/>
      <c r="U46" s="271"/>
      <c r="V46" s="271"/>
      <c r="W46" s="271"/>
      <c r="X46" s="271"/>
      <c r="Y46" s="271"/>
      <c r="Z46" s="271"/>
      <c r="AA46" s="271"/>
      <c r="AB46" s="271"/>
      <c r="AC46" s="271"/>
      <c r="AD46" s="271"/>
      <c r="AE46" s="271"/>
      <c r="AR46" s="20" t="s">
        <v>218</v>
      </c>
      <c r="AT46" s="20" t="s">
        <v>14</v>
      </c>
      <c r="AU46" s="20" t="s">
        <v>219</v>
      </c>
      <c r="AY46" s="8" t="s">
        <v>220</v>
      </c>
      <c r="BE46" s="21">
        <f t="shared" si="23"/>
        <v>0</v>
      </c>
      <c r="BF46" s="21">
        <f t="shared" si="24"/>
        <v>0</v>
      </c>
      <c r="BG46" s="21">
        <f t="shared" si="25"/>
        <v>0</v>
      </c>
      <c r="BH46" s="21">
        <f t="shared" si="26"/>
        <v>0</v>
      </c>
      <c r="BI46" s="21">
        <f t="shared" si="27"/>
        <v>0</v>
      </c>
      <c r="BJ46" s="8" t="s">
        <v>221</v>
      </c>
      <c r="BK46" s="21">
        <f t="shared" si="28"/>
        <v>0</v>
      </c>
      <c r="BL46" s="8" t="s">
        <v>218</v>
      </c>
      <c r="BM46" s="20" t="s">
        <v>373</v>
      </c>
    </row>
    <row r="47" spans="1:65" s="2" customFormat="1" ht="16.5" customHeight="1" x14ac:dyDescent="0.2">
      <c r="A47" s="271"/>
      <c r="B47" s="108"/>
      <c r="C47" s="290" t="s">
        <v>400</v>
      </c>
      <c r="D47" s="290" t="s">
        <v>14</v>
      </c>
      <c r="E47" s="291" t="s">
        <v>375</v>
      </c>
      <c r="F47" s="289" t="s">
        <v>376</v>
      </c>
      <c r="G47" s="292" t="s">
        <v>15</v>
      </c>
      <c r="H47" s="254">
        <v>1300</v>
      </c>
      <c r="I47" s="174"/>
      <c r="J47" s="288">
        <f t="shared" si="22"/>
        <v>0</v>
      </c>
      <c r="K47" s="289" t="s">
        <v>0</v>
      </c>
      <c r="L47" s="242" t="s">
        <v>275</v>
      </c>
      <c r="M47" s="151" t="s">
        <v>386</v>
      </c>
      <c r="N47" s="168" t="s">
        <v>194</v>
      </c>
      <c r="S47" s="271"/>
      <c r="T47" s="272"/>
      <c r="U47" s="271"/>
      <c r="V47" s="271"/>
      <c r="W47" s="271"/>
      <c r="X47" s="271"/>
      <c r="Y47" s="271"/>
      <c r="Z47" s="271"/>
      <c r="AA47" s="271"/>
      <c r="AB47" s="271"/>
      <c r="AC47" s="271"/>
      <c r="AD47" s="271"/>
      <c r="AE47" s="271"/>
      <c r="AR47" s="20" t="s">
        <v>218</v>
      </c>
      <c r="AT47" s="20" t="s">
        <v>14</v>
      </c>
      <c r="AU47" s="20" t="s">
        <v>219</v>
      </c>
      <c r="AY47" s="8" t="s">
        <v>220</v>
      </c>
      <c r="BE47" s="21">
        <f t="shared" si="23"/>
        <v>0</v>
      </c>
      <c r="BF47" s="21">
        <f t="shared" si="24"/>
        <v>0</v>
      </c>
      <c r="BG47" s="21">
        <f t="shared" si="25"/>
        <v>0</v>
      </c>
      <c r="BH47" s="21">
        <f t="shared" si="26"/>
        <v>0</v>
      </c>
      <c r="BI47" s="21">
        <f t="shared" si="27"/>
        <v>0</v>
      </c>
      <c r="BJ47" s="8" t="s">
        <v>221</v>
      </c>
      <c r="BK47" s="21">
        <f t="shared" si="28"/>
        <v>0</v>
      </c>
      <c r="BL47" s="8" t="s">
        <v>218</v>
      </c>
      <c r="BM47" s="20" t="s">
        <v>377</v>
      </c>
    </row>
    <row r="48" spans="1:65" s="2" customFormat="1" ht="16.5" customHeight="1" x14ac:dyDescent="0.2">
      <c r="A48" s="271"/>
      <c r="B48" s="108"/>
      <c r="C48" s="290" t="s">
        <v>401</v>
      </c>
      <c r="D48" s="290" t="s">
        <v>14</v>
      </c>
      <c r="E48" s="291" t="s">
        <v>379</v>
      </c>
      <c r="F48" s="289" t="s">
        <v>380</v>
      </c>
      <c r="G48" s="292" t="s">
        <v>29</v>
      </c>
      <c r="H48" s="254">
        <v>0.58599999999999997</v>
      </c>
      <c r="I48" s="174"/>
      <c r="J48" s="288">
        <f t="shared" si="22"/>
        <v>0</v>
      </c>
      <c r="K48" s="289" t="s">
        <v>0</v>
      </c>
      <c r="L48" s="242" t="s">
        <v>275</v>
      </c>
      <c r="M48" s="151" t="s">
        <v>386</v>
      </c>
      <c r="N48" s="168" t="s">
        <v>194</v>
      </c>
      <c r="S48" s="271"/>
      <c r="T48" s="272"/>
      <c r="U48" s="271"/>
      <c r="V48" s="271"/>
      <c r="W48" s="271"/>
      <c r="X48" s="271"/>
      <c r="Y48" s="271"/>
      <c r="Z48" s="271"/>
      <c r="AA48" s="271"/>
      <c r="AB48" s="271"/>
      <c r="AC48" s="271"/>
      <c r="AD48" s="271"/>
      <c r="AE48" s="271"/>
      <c r="AR48" s="20" t="s">
        <v>218</v>
      </c>
      <c r="AT48" s="20" t="s">
        <v>14</v>
      </c>
      <c r="AU48" s="20" t="s">
        <v>219</v>
      </c>
      <c r="AY48" s="8" t="s">
        <v>220</v>
      </c>
      <c r="BE48" s="21">
        <f t="shared" si="23"/>
        <v>0</v>
      </c>
      <c r="BF48" s="21">
        <f t="shared" si="24"/>
        <v>0</v>
      </c>
      <c r="BG48" s="21">
        <f t="shared" si="25"/>
        <v>0</v>
      </c>
      <c r="BH48" s="21">
        <f t="shared" si="26"/>
        <v>0</v>
      </c>
      <c r="BI48" s="21">
        <f t="shared" si="27"/>
        <v>0</v>
      </c>
      <c r="BJ48" s="8" t="s">
        <v>221</v>
      </c>
      <c r="BK48" s="21">
        <f t="shared" si="28"/>
        <v>0</v>
      </c>
      <c r="BL48" s="8" t="s">
        <v>218</v>
      </c>
      <c r="BM48" s="20" t="s">
        <v>381</v>
      </c>
    </row>
    <row r="49" spans="1:56" s="4" customFormat="1" x14ac:dyDescent="0.2">
      <c r="B49" s="109"/>
      <c r="C49" s="50"/>
      <c r="D49" s="296" t="s">
        <v>18</v>
      </c>
      <c r="E49" s="297" t="s">
        <v>0</v>
      </c>
      <c r="F49" s="302" t="s">
        <v>382</v>
      </c>
      <c r="G49" s="303"/>
      <c r="H49" s="304">
        <v>60</v>
      </c>
      <c r="I49" s="50"/>
      <c r="J49" s="50"/>
      <c r="K49" s="272"/>
      <c r="L49" s="253" t="s">
        <v>275</v>
      </c>
      <c r="M49" s="80" t="s">
        <v>386</v>
      </c>
      <c r="N49" s="118"/>
      <c r="O49" s="2"/>
      <c r="P49" s="2"/>
      <c r="Q49" s="2"/>
      <c r="R49" s="2"/>
      <c r="S49" s="271"/>
      <c r="T49" s="272"/>
      <c r="AT49" s="22" t="s">
        <v>18</v>
      </c>
      <c r="AU49" s="22" t="s">
        <v>219</v>
      </c>
      <c r="AV49" s="4" t="s">
        <v>219</v>
      </c>
      <c r="AW49" s="4" t="s">
        <v>224</v>
      </c>
      <c r="AX49" s="4" t="s">
        <v>225</v>
      </c>
      <c r="AY49" s="22" t="s">
        <v>220</v>
      </c>
    </row>
    <row r="50" spans="1:56" s="4" customFormat="1" x14ac:dyDescent="0.2">
      <c r="B50" s="109"/>
      <c r="C50" s="50"/>
      <c r="D50" s="296" t="s">
        <v>18</v>
      </c>
      <c r="E50" s="297" t="s">
        <v>0</v>
      </c>
      <c r="F50" s="302" t="s">
        <v>402</v>
      </c>
      <c r="G50" s="303"/>
      <c r="H50" s="304">
        <v>6</v>
      </c>
      <c r="I50" s="50"/>
      <c r="J50" s="50"/>
      <c r="K50" s="272"/>
      <c r="L50" s="253" t="s">
        <v>275</v>
      </c>
      <c r="M50" s="80" t="s">
        <v>386</v>
      </c>
      <c r="N50" s="118"/>
      <c r="O50" s="2"/>
      <c r="P50" s="2"/>
      <c r="Q50" s="2"/>
      <c r="R50" s="2"/>
      <c r="S50" s="271"/>
      <c r="T50" s="272"/>
      <c r="AT50" s="22" t="s">
        <v>18</v>
      </c>
      <c r="AU50" s="22" t="s">
        <v>219</v>
      </c>
      <c r="AV50" s="4" t="s">
        <v>219</v>
      </c>
      <c r="AW50" s="4" t="s">
        <v>224</v>
      </c>
      <c r="AX50" s="4" t="s">
        <v>225</v>
      </c>
      <c r="AY50" s="22" t="s">
        <v>220</v>
      </c>
    </row>
    <row r="51" spans="1:56" s="4" customFormat="1" x14ac:dyDescent="0.2">
      <c r="B51" s="109"/>
      <c r="C51" s="50"/>
      <c r="D51" s="296" t="s">
        <v>18</v>
      </c>
      <c r="E51" s="297" t="s">
        <v>0</v>
      </c>
      <c r="F51" s="302" t="s">
        <v>403</v>
      </c>
      <c r="G51" s="303"/>
      <c r="H51" s="304">
        <v>520</v>
      </c>
      <c r="I51" s="50"/>
      <c r="J51" s="50"/>
      <c r="K51" s="272"/>
      <c r="L51" s="253" t="s">
        <v>275</v>
      </c>
      <c r="M51" s="80" t="s">
        <v>386</v>
      </c>
      <c r="N51" s="118"/>
      <c r="O51" s="2"/>
      <c r="P51" s="2"/>
      <c r="Q51" s="2"/>
      <c r="R51" s="2"/>
      <c r="S51" s="271"/>
      <c r="T51" s="272"/>
      <c r="AT51" s="22" t="s">
        <v>18</v>
      </c>
      <c r="AU51" s="22" t="s">
        <v>219</v>
      </c>
      <c r="AV51" s="4" t="s">
        <v>219</v>
      </c>
      <c r="AW51" s="4" t="s">
        <v>224</v>
      </c>
      <c r="AX51" s="4" t="s">
        <v>225</v>
      </c>
      <c r="AY51" s="22" t="s">
        <v>220</v>
      </c>
    </row>
    <row r="52" spans="1:56" s="6" customFormat="1" x14ac:dyDescent="0.2">
      <c r="B52" s="131"/>
      <c r="C52" s="68"/>
      <c r="D52" s="296" t="s">
        <v>18</v>
      </c>
      <c r="E52" s="298" t="s">
        <v>0</v>
      </c>
      <c r="F52" s="305" t="s">
        <v>22</v>
      </c>
      <c r="G52" s="306"/>
      <c r="H52" s="307">
        <v>586</v>
      </c>
      <c r="I52" s="68"/>
      <c r="J52" s="68"/>
      <c r="K52" s="272"/>
      <c r="L52" s="253" t="s">
        <v>275</v>
      </c>
      <c r="M52" s="80" t="s">
        <v>386</v>
      </c>
      <c r="N52" s="118"/>
      <c r="O52" s="2"/>
      <c r="P52" s="2"/>
      <c r="Q52" s="2"/>
      <c r="R52" s="2"/>
      <c r="S52" s="271"/>
      <c r="T52" s="272"/>
      <c r="AT52" s="26" t="s">
        <v>18</v>
      </c>
      <c r="AU52" s="26" t="s">
        <v>219</v>
      </c>
      <c r="AV52" s="6" t="s">
        <v>228</v>
      </c>
      <c r="AW52" s="6" t="s">
        <v>224</v>
      </c>
      <c r="AX52" s="6" t="s">
        <v>221</v>
      </c>
      <c r="AY52" s="26" t="s">
        <v>220</v>
      </c>
    </row>
    <row r="53" spans="1:56" s="4" customFormat="1" x14ac:dyDescent="0.2">
      <c r="B53" s="109"/>
      <c r="C53" s="50"/>
      <c r="D53" s="296" t="s">
        <v>18</v>
      </c>
      <c r="E53" s="269"/>
      <c r="F53" s="302" t="s">
        <v>404</v>
      </c>
      <c r="G53" s="303"/>
      <c r="H53" s="304">
        <v>0.58599999999999997</v>
      </c>
      <c r="I53" s="50"/>
      <c r="J53" s="50"/>
      <c r="K53" s="272"/>
      <c r="L53" s="253" t="s">
        <v>275</v>
      </c>
      <c r="M53" s="80" t="s">
        <v>386</v>
      </c>
      <c r="N53" s="118"/>
      <c r="O53" s="2"/>
      <c r="P53" s="2"/>
      <c r="Q53" s="2"/>
      <c r="R53" s="2"/>
      <c r="S53" s="271"/>
      <c r="T53" s="272"/>
      <c r="U53" s="6"/>
      <c r="AT53" s="22" t="s">
        <v>18</v>
      </c>
      <c r="AU53" s="22" t="s">
        <v>219</v>
      </c>
      <c r="AV53" s="4" t="s">
        <v>219</v>
      </c>
      <c r="AW53" s="4" t="s">
        <v>235</v>
      </c>
      <c r="AX53" s="4" t="s">
        <v>221</v>
      </c>
      <c r="AY53" s="22" t="s">
        <v>220</v>
      </c>
    </row>
    <row r="54" spans="1:56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  <c r="O54" s="2"/>
      <c r="P54" s="2"/>
      <c r="Q54" s="2"/>
      <c r="R54" s="2"/>
      <c r="S54" s="271"/>
      <c r="T54" s="272"/>
      <c r="U54" s="272"/>
    </row>
    <row r="55" spans="1:56" ht="12" customHeight="1" x14ac:dyDescent="0.2">
      <c r="B55" s="101"/>
      <c r="C55" s="103"/>
      <c r="D55" s="102" t="s">
        <v>5</v>
      </c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O55" s="2"/>
      <c r="P55" s="2"/>
      <c r="Q55" s="2"/>
      <c r="R55" s="2"/>
      <c r="S55" s="9"/>
      <c r="T55" s="239"/>
      <c r="U55" s="239"/>
      <c r="AZ55" s="28"/>
      <c r="BA55" s="28"/>
      <c r="BB55" s="28"/>
      <c r="BC55" s="28"/>
      <c r="BD55" s="28"/>
    </row>
    <row r="56" spans="1:56" s="2" customFormat="1" ht="16.5" customHeight="1" x14ac:dyDescent="0.2">
      <c r="A56" s="9"/>
      <c r="B56" s="106"/>
      <c r="C56" s="239"/>
      <c r="D56" s="239"/>
      <c r="E56" s="520" t="s">
        <v>134</v>
      </c>
      <c r="F56" s="516"/>
      <c r="G56" s="516"/>
      <c r="H56" s="516"/>
      <c r="I56" s="82"/>
      <c r="J56" s="239"/>
      <c r="K56" s="239"/>
      <c r="L56" s="51"/>
      <c r="M56" s="159"/>
      <c r="N56" s="118"/>
      <c r="S56" s="9"/>
      <c r="T56" s="239"/>
      <c r="U56" s="239"/>
      <c r="V56" s="9"/>
      <c r="W56" s="9"/>
      <c r="X56" s="9"/>
      <c r="Y56" s="9"/>
      <c r="Z56" s="9"/>
      <c r="AA56" s="9"/>
      <c r="AB56" s="9"/>
      <c r="AC56" s="9"/>
      <c r="AD56" s="9"/>
      <c r="AE56" s="9"/>
      <c r="AZ56" s="28"/>
      <c r="BA56" s="28"/>
      <c r="BB56" s="28"/>
      <c r="BC56" s="28"/>
      <c r="BD56" s="28"/>
    </row>
    <row r="57" spans="1:56" s="2" customFormat="1" ht="12.75" x14ac:dyDescent="0.2">
      <c r="A57" s="287"/>
      <c r="B57" s="106"/>
      <c r="C57" s="286"/>
      <c r="D57" s="83" t="s">
        <v>7</v>
      </c>
      <c r="E57" s="286"/>
      <c r="F57" s="286"/>
      <c r="G57" s="286"/>
      <c r="H57" s="286"/>
      <c r="I57" s="82"/>
      <c r="J57" s="286"/>
      <c r="K57" s="286"/>
      <c r="L57" s="51"/>
      <c r="M57" s="159"/>
      <c r="N57" s="118"/>
      <c r="S57" s="287"/>
      <c r="T57" s="286"/>
      <c r="U57" s="286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</row>
    <row r="58" spans="1:56" s="2" customFormat="1" ht="16.5" customHeight="1" x14ac:dyDescent="0.2">
      <c r="A58" s="287"/>
      <c r="B58" s="106"/>
      <c r="C58" s="286"/>
      <c r="D58" s="286"/>
      <c r="E58" s="526" t="s">
        <v>433</v>
      </c>
      <c r="F58" s="518"/>
      <c r="G58" s="518"/>
      <c r="H58" s="518"/>
      <c r="I58" s="82"/>
      <c r="J58" s="286"/>
      <c r="K58" s="286"/>
      <c r="L58" s="51"/>
      <c r="M58" s="159"/>
      <c r="N58" s="118"/>
      <c r="S58" s="287"/>
      <c r="T58" s="286"/>
      <c r="U58" s="286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</row>
    <row r="59" spans="1:56" x14ac:dyDescent="0.2">
      <c r="B59" s="120"/>
      <c r="C59" s="65"/>
      <c r="D59" s="65"/>
      <c r="E59" s="65"/>
      <c r="F59" s="65"/>
      <c r="G59" s="65"/>
      <c r="H59" s="65"/>
      <c r="I59" s="100"/>
      <c r="J59" s="65"/>
      <c r="M59" s="162"/>
      <c r="N59" s="126"/>
    </row>
    <row r="60" spans="1:56" s="2" customFormat="1" ht="16.5" customHeight="1" x14ac:dyDescent="0.2">
      <c r="A60" s="287"/>
      <c r="B60" s="106"/>
      <c r="C60" s="310" t="s">
        <v>370</v>
      </c>
      <c r="D60" s="310" t="s">
        <v>14</v>
      </c>
      <c r="E60" s="311" t="s">
        <v>429</v>
      </c>
      <c r="F60" s="312" t="s">
        <v>430</v>
      </c>
      <c r="G60" s="316" t="s">
        <v>20</v>
      </c>
      <c r="H60" s="315">
        <v>130</v>
      </c>
      <c r="I60" s="313"/>
      <c r="J60" s="314">
        <f>ROUND(I60*H60,2)</f>
        <v>0</v>
      </c>
      <c r="K60" s="312" t="s">
        <v>0</v>
      </c>
      <c r="L60" s="242" t="s">
        <v>275</v>
      </c>
      <c r="M60" s="151" t="s">
        <v>431</v>
      </c>
      <c r="N60" s="168" t="s">
        <v>432</v>
      </c>
      <c r="S60" s="287"/>
      <c r="T60" s="286"/>
      <c r="U60" s="286"/>
      <c r="V60" s="287"/>
      <c r="W60" s="287"/>
      <c r="X60" s="287"/>
      <c r="Y60" s="287"/>
      <c r="Z60" s="287"/>
      <c r="AA60" s="287"/>
      <c r="AB60" s="287"/>
      <c r="AC60" s="287"/>
      <c r="AD60" s="287"/>
      <c r="AE60" s="287"/>
    </row>
    <row r="61" spans="1:56" s="2" customFormat="1" ht="12.75" x14ac:dyDescent="0.2">
      <c r="A61" s="287"/>
      <c r="B61" s="317"/>
      <c r="C61" s="318"/>
      <c r="D61" s="318"/>
      <c r="E61" s="319"/>
      <c r="F61" s="319"/>
      <c r="G61" s="319"/>
      <c r="H61" s="319"/>
      <c r="I61" s="320"/>
      <c r="J61" s="318"/>
      <c r="K61" s="318"/>
      <c r="L61" s="154"/>
      <c r="M61" s="160"/>
      <c r="N61" s="155"/>
      <c r="S61" s="287"/>
      <c r="T61" s="286"/>
      <c r="U61" s="286"/>
      <c r="V61" s="287"/>
      <c r="W61" s="287"/>
      <c r="X61" s="287"/>
      <c r="Y61" s="287"/>
      <c r="Z61" s="287"/>
      <c r="AA61" s="287"/>
      <c r="AB61" s="287"/>
      <c r="AC61" s="287"/>
      <c r="AD61" s="287"/>
      <c r="AE61" s="287"/>
    </row>
    <row r="62" spans="1:56" s="2" customFormat="1" ht="12" customHeight="1" x14ac:dyDescent="0.2">
      <c r="A62" s="9"/>
      <c r="B62" s="106"/>
      <c r="C62" s="239"/>
      <c r="D62" s="83" t="s">
        <v>7</v>
      </c>
      <c r="E62" s="239"/>
      <c r="F62" s="239"/>
      <c r="G62" s="239"/>
      <c r="H62" s="239"/>
      <c r="I62" s="82"/>
      <c r="J62" s="239"/>
      <c r="K62" s="239"/>
      <c r="L62" s="51"/>
      <c r="M62" s="159"/>
      <c r="N62" s="118"/>
      <c r="S62" s="9"/>
      <c r="T62" s="239"/>
      <c r="U62" s="239"/>
      <c r="V62" s="9"/>
      <c r="W62" s="9"/>
      <c r="X62" s="9"/>
      <c r="Y62" s="9"/>
      <c r="Z62" s="9"/>
      <c r="AA62" s="9"/>
      <c r="AB62" s="9"/>
      <c r="AC62" s="9"/>
      <c r="AD62" s="9"/>
      <c r="AE62" s="9"/>
      <c r="AZ62" s="28"/>
      <c r="BA62" s="28"/>
      <c r="BB62" s="28"/>
      <c r="BC62" s="28"/>
      <c r="BD62" s="28"/>
    </row>
    <row r="63" spans="1:56" s="2" customFormat="1" ht="16.5" customHeight="1" x14ac:dyDescent="0.2">
      <c r="A63" s="9"/>
      <c r="B63" s="106"/>
      <c r="C63" s="239"/>
      <c r="D63" s="239"/>
      <c r="E63" s="523" t="s">
        <v>278</v>
      </c>
      <c r="F63" s="518"/>
      <c r="G63" s="518"/>
      <c r="H63" s="518"/>
      <c r="I63" s="82"/>
      <c r="J63" s="239"/>
      <c r="K63" s="239"/>
      <c r="L63" s="51"/>
      <c r="M63" s="159"/>
      <c r="N63" s="118"/>
      <c r="S63" s="9"/>
      <c r="T63" s="239"/>
      <c r="U63" s="239"/>
      <c r="V63" s="9"/>
      <c r="W63" s="9"/>
      <c r="X63" s="9"/>
      <c r="Y63" s="9"/>
      <c r="Z63" s="9"/>
      <c r="AA63" s="9"/>
      <c r="AB63" s="9"/>
      <c r="AC63" s="9"/>
      <c r="AD63" s="9"/>
      <c r="AE63" s="9"/>
      <c r="AZ63" s="28"/>
      <c r="BA63" s="28"/>
      <c r="BB63" s="28"/>
      <c r="BC63" s="28"/>
      <c r="BD63" s="28"/>
    </row>
    <row r="64" spans="1:56" x14ac:dyDescent="0.2">
      <c r="B64" s="120"/>
      <c r="C64" s="65"/>
      <c r="D64" s="65"/>
      <c r="E64" s="65"/>
      <c r="F64" s="65"/>
      <c r="G64" s="65"/>
      <c r="H64" s="65"/>
      <c r="I64" s="100"/>
      <c r="J64" s="65"/>
      <c r="M64" s="162"/>
      <c r="N64" s="126"/>
    </row>
    <row r="65" spans="1:65" s="2" customFormat="1" ht="16.5" customHeight="1" x14ac:dyDescent="0.2">
      <c r="A65" s="9"/>
      <c r="B65" s="208"/>
      <c r="C65" s="169" t="s">
        <v>207</v>
      </c>
      <c r="D65" s="169" t="s">
        <v>14</v>
      </c>
      <c r="E65" s="170" t="s">
        <v>270</v>
      </c>
      <c r="F65" s="171" t="s">
        <v>271</v>
      </c>
      <c r="G65" s="172" t="s">
        <v>272</v>
      </c>
      <c r="H65" s="173">
        <v>1</v>
      </c>
      <c r="I65" s="174"/>
      <c r="J65" s="175">
        <f>ROUND(I65*H65,2)</f>
        <v>0</v>
      </c>
      <c r="K65" s="171"/>
      <c r="L65" s="242" t="s">
        <v>275</v>
      </c>
      <c r="M65" s="151" t="s">
        <v>276</v>
      </c>
      <c r="N65" s="168" t="s">
        <v>206</v>
      </c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R65" s="185"/>
      <c r="AT65" s="185"/>
      <c r="AU65" s="185"/>
      <c r="AY65" s="8"/>
      <c r="BE65" s="21"/>
      <c r="BF65" s="21"/>
      <c r="BG65" s="21"/>
      <c r="BH65" s="21"/>
      <c r="BI65" s="21"/>
      <c r="BJ65" s="8"/>
      <c r="BK65" s="21"/>
      <c r="BL65" s="8"/>
      <c r="BM65" s="185"/>
    </row>
    <row r="66" spans="1:65" x14ac:dyDescent="0.2">
      <c r="B66" s="121"/>
      <c r="C66" s="53"/>
      <c r="D66" s="53"/>
      <c r="E66" s="53"/>
      <c r="F66" s="53"/>
      <c r="G66" s="53"/>
      <c r="H66" s="53"/>
      <c r="I66" s="54"/>
      <c r="J66" s="53"/>
      <c r="K66" s="53"/>
      <c r="L66" s="53"/>
      <c r="M66" s="163"/>
      <c r="N66" s="153"/>
    </row>
    <row r="67" spans="1:65" s="2" customFormat="1" ht="12" customHeight="1" x14ac:dyDescent="0.2">
      <c r="A67" s="271"/>
      <c r="B67" s="106"/>
      <c r="C67" s="83" t="s">
        <v>7</v>
      </c>
      <c r="D67" s="272"/>
      <c r="E67" s="272"/>
      <c r="F67" s="272"/>
      <c r="G67" s="272"/>
      <c r="H67" s="272"/>
      <c r="I67" s="82"/>
      <c r="J67" s="272"/>
      <c r="K67" s="272"/>
      <c r="L67" s="51"/>
      <c r="M67" s="159"/>
      <c r="N67" s="118"/>
      <c r="S67" s="271"/>
      <c r="T67" s="272"/>
      <c r="U67" s="272"/>
      <c r="V67" s="271"/>
      <c r="W67" s="271"/>
      <c r="X67" s="271"/>
      <c r="Y67" s="271"/>
      <c r="Z67" s="271"/>
      <c r="AA67" s="271"/>
      <c r="AB67" s="271"/>
      <c r="AC67" s="271"/>
      <c r="AD67" s="271"/>
      <c r="AE67" s="271"/>
    </row>
    <row r="68" spans="1:65" s="2" customFormat="1" ht="16.5" customHeight="1" x14ac:dyDescent="0.2">
      <c r="A68" s="271"/>
      <c r="B68" s="106"/>
      <c r="C68" s="272"/>
      <c r="D68" s="272"/>
      <c r="E68" s="519" t="s">
        <v>394</v>
      </c>
      <c r="F68" s="518"/>
      <c r="G68" s="518"/>
      <c r="H68" s="518"/>
      <c r="I68" s="82"/>
      <c r="J68" s="272"/>
      <c r="K68" s="272"/>
      <c r="L68" s="51"/>
      <c r="M68" s="159"/>
      <c r="N68" s="118"/>
      <c r="S68" s="271"/>
      <c r="T68" s="272"/>
      <c r="U68" s="272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</row>
    <row r="69" spans="1:65" x14ac:dyDescent="0.2">
      <c r="B69" s="120"/>
      <c r="C69" s="65"/>
      <c r="D69" s="65"/>
      <c r="E69" s="65"/>
      <c r="F69" s="65"/>
      <c r="G69" s="65"/>
      <c r="H69" s="65"/>
      <c r="I69" s="100"/>
      <c r="J69" s="65"/>
      <c r="M69" s="162"/>
      <c r="N69" s="126"/>
    </row>
    <row r="70" spans="1:65" s="2" customFormat="1" ht="24" x14ac:dyDescent="0.2">
      <c r="A70" s="271"/>
      <c r="B70" s="208"/>
      <c r="C70" s="169" t="s">
        <v>207</v>
      </c>
      <c r="D70" s="169" t="s">
        <v>14</v>
      </c>
      <c r="E70" s="170" t="s">
        <v>393</v>
      </c>
      <c r="F70" s="171" t="s">
        <v>389</v>
      </c>
      <c r="G70" s="172" t="s">
        <v>390</v>
      </c>
      <c r="H70" s="173">
        <v>64</v>
      </c>
      <c r="I70" s="174"/>
      <c r="J70" s="175">
        <f t="shared" ref="J70:J74" si="29">ROUND(I70*H70,2)</f>
        <v>0</v>
      </c>
      <c r="K70" s="171"/>
      <c r="L70" s="242" t="s">
        <v>275</v>
      </c>
      <c r="M70" s="151" t="s">
        <v>386</v>
      </c>
      <c r="N70" s="168" t="s">
        <v>206</v>
      </c>
      <c r="S70" s="271"/>
      <c r="T70" s="271"/>
      <c r="U70" s="271"/>
      <c r="V70" s="271"/>
      <c r="W70" s="271"/>
      <c r="X70" s="271"/>
      <c r="Y70" s="271"/>
      <c r="Z70" s="271"/>
      <c r="AA70" s="271"/>
      <c r="AB70" s="271"/>
      <c r="AC70" s="271"/>
      <c r="AD70" s="271"/>
      <c r="AE70" s="271"/>
      <c r="AR70" s="185"/>
      <c r="AT70" s="185"/>
      <c r="AU70" s="185"/>
      <c r="AY70" s="8"/>
      <c r="BE70" s="21"/>
      <c r="BF70" s="21"/>
      <c r="BG70" s="21"/>
      <c r="BH70" s="21"/>
      <c r="BI70" s="21"/>
      <c r="BJ70" s="8"/>
      <c r="BK70" s="21"/>
      <c r="BL70" s="8"/>
      <c r="BM70" s="185"/>
    </row>
    <row r="71" spans="1:65" s="2" customFormat="1" ht="16.5" customHeight="1" x14ac:dyDescent="0.2">
      <c r="A71" s="271"/>
      <c r="B71" s="108"/>
      <c r="C71" s="290" t="s">
        <v>409</v>
      </c>
      <c r="D71" s="290" t="s">
        <v>14</v>
      </c>
      <c r="E71" s="291" t="s">
        <v>367</v>
      </c>
      <c r="F71" s="289" t="s">
        <v>368</v>
      </c>
      <c r="G71" s="292" t="s">
        <v>20</v>
      </c>
      <c r="H71" s="254">
        <v>1</v>
      </c>
      <c r="I71" s="174"/>
      <c r="J71" s="288">
        <f t="shared" si="29"/>
        <v>0</v>
      </c>
      <c r="K71" s="289" t="s">
        <v>0</v>
      </c>
      <c r="L71" s="242" t="s">
        <v>275</v>
      </c>
      <c r="M71" s="151" t="s">
        <v>386</v>
      </c>
      <c r="N71" s="168" t="s">
        <v>194</v>
      </c>
      <c r="S71" s="271"/>
      <c r="T71" s="272"/>
      <c r="U71" s="271"/>
      <c r="V71" s="271"/>
      <c r="W71" s="271"/>
      <c r="X71" s="271"/>
      <c r="Y71" s="271"/>
      <c r="Z71" s="271"/>
      <c r="AA71" s="271"/>
      <c r="AB71" s="271"/>
      <c r="AC71" s="271"/>
      <c r="AD71" s="271"/>
      <c r="AE71" s="271"/>
      <c r="AR71" s="20" t="s">
        <v>218</v>
      </c>
      <c r="AT71" s="20" t="s">
        <v>14</v>
      </c>
      <c r="AU71" s="20" t="s">
        <v>219</v>
      </c>
      <c r="AY71" s="8" t="s">
        <v>220</v>
      </c>
      <c r="BE71" s="21">
        <f t="shared" ref="BE71:BE74" si="30">IF(N71="základní",J71,0)</f>
        <v>0</v>
      </c>
      <c r="BF71" s="21">
        <f t="shared" ref="BF71:BF74" si="31">IF(N71="snížená",J71,0)</f>
        <v>0</v>
      </c>
      <c r="BG71" s="21">
        <f t="shared" ref="BG71:BG74" si="32">IF(N71="zákl. přenesená",J71,0)</f>
        <v>0</v>
      </c>
      <c r="BH71" s="21">
        <f t="shared" ref="BH71:BH74" si="33">IF(N71="sníž. přenesená",J71,0)</f>
        <v>0</v>
      </c>
      <c r="BI71" s="21">
        <f t="shared" ref="BI71:BI74" si="34">IF(N71="nulová",J71,0)</f>
        <v>0</v>
      </c>
      <c r="BJ71" s="8" t="s">
        <v>221</v>
      </c>
      <c r="BK71" s="21">
        <f t="shared" ref="BK71:BK74" si="35">ROUND(I71*H71,2)</f>
        <v>0</v>
      </c>
      <c r="BL71" s="8" t="s">
        <v>218</v>
      </c>
      <c r="BM71" s="20" t="s">
        <v>369</v>
      </c>
    </row>
    <row r="72" spans="1:65" s="2" customFormat="1" ht="16.5" customHeight="1" x14ac:dyDescent="0.2">
      <c r="A72" s="271"/>
      <c r="B72" s="108"/>
      <c r="C72" s="290" t="s">
        <v>410</v>
      </c>
      <c r="D72" s="290" t="s">
        <v>14</v>
      </c>
      <c r="E72" s="291" t="s">
        <v>371</v>
      </c>
      <c r="F72" s="289" t="s">
        <v>372</v>
      </c>
      <c r="G72" s="292" t="s">
        <v>20</v>
      </c>
      <c r="H72" s="254">
        <v>20</v>
      </c>
      <c r="I72" s="174"/>
      <c r="J72" s="288">
        <f t="shared" si="29"/>
        <v>0</v>
      </c>
      <c r="K72" s="289" t="s">
        <v>0</v>
      </c>
      <c r="L72" s="242" t="s">
        <v>275</v>
      </c>
      <c r="M72" s="151" t="s">
        <v>386</v>
      </c>
      <c r="N72" s="168" t="s">
        <v>194</v>
      </c>
      <c r="S72" s="271"/>
      <c r="T72" s="272"/>
      <c r="U72" s="271"/>
      <c r="V72" s="271"/>
      <c r="W72" s="271"/>
      <c r="X72" s="271"/>
      <c r="Y72" s="271"/>
      <c r="Z72" s="271"/>
      <c r="AA72" s="271"/>
      <c r="AB72" s="271"/>
      <c r="AC72" s="271"/>
      <c r="AD72" s="271"/>
      <c r="AE72" s="271"/>
      <c r="AR72" s="20" t="s">
        <v>218</v>
      </c>
      <c r="AT72" s="20" t="s">
        <v>14</v>
      </c>
      <c r="AU72" s="20" t="s">
        <v>219</v>
      </c>
      <c r="AY72" s="8" t="s">
        <v>220</v>
      </c>
      <c r="BE72" s="21">
        <f t="shared" si="30"/>
        <v>0</v>
      </c>
      <c r="BF72" s="21">
        <f t="shared" si="31"/>
        <v>0</v>
      </c>
      <c r="BG72" s="21">
        <f t="shared" si="32"/>
        <v>0</v>
      </c>
      <c r="BH72" s="21">
        <f t="shared" si="33"/>
        <v>0</v>
      </c>
      <c r="BI72" s="21">
        <f t="shared" si="34"/>
        <v>0</v>
      </c>
      <c r="BJ72" s="8" t="s">
        <v>221</v>
      </c>
      <c r="BK72" s="21">
        <f t="shared" si="35"/>
        <v>0</v>
      </c>
      <c r="BL72" s="8" t="s">
        <v>218</v>
      </c>
      <c r="BM72" s="20" t="s">
        <v>373</v>
      </c>
    </row>
    <row r="73" spans="1:65" s="2" customFormat="1" ht="16.5" customHeight="1" x14ac:dyDescent="0.2">
      <c r="A73" s="271"/>
      <c r="B73" s="108"/>
      <c r="C73" s="290" t="s">
        <v>104</v>
      </c>
      <c r="D73" s="290" t="s">
        <v>14</v>
      </c>
      <c r="E73" s="291" t="s">
        <v>375</v>
      </c>
      <c r="F73" s="289" t="s">
        <v>376</v>
      </c>
      <c r="G73" s="292" t="s">
        <v>15</v>
      </c>
      <c r="H73" s="254">
        <v>850</v>
      </c>
      <c r="I73" s="174"/>
      <c r="J73" s="288">
        <f t="shared" si="29"/>
        <v>0</v>
      </c>
      <c r="K73" s="289" t="s">
        <v>0</v>
      </c>
      <c r="L73" s="242" t="s">
        <v>275</v>
      </c>
      <c r="M73" s="151" t="s">
        <v>386</v>
      </c>
      <c r="N73" s="168" t="s">
        <v>194</v>
      </c>
      <c r="S73" s="271"/>
      <c r="T73" s="272"/>
      <c r="U73" s="271"/>
      <c r="V73" s="271"/>
      <c r="W73" s="271"/>
      <c r="X73" s="271"/>
      <c r="Y73" s="271"/>
      <c r="Z73" s="271"/>
      <c r="AA73" s="271"/>
      <c r="AB73" s="271"/>
      <c r="AC73" s="271"/>
      <c r="AD73" s="271"/>
      <c r="AE73" s="271"/>
      <c r="AR73" s="20" t="s">
        <v>218</v>
      </c>
      <c r="AT73" s="20" t="s">
        <v>14</v>
      </c>
      <c r="AU73" s="20" t="s">
        <v>219</v>
      </c>
      <c r="AY73" s="8" t="s">
        <v>220</v>
      </c>
      <c r="BE73" s="21">
        <f t="shared" si="30"/>
        <v>0</v>
      </c>
      <c r="BF73" s="21">
        <f t="shared" si="31"/>
        <v>0</v>
      </c>
      <c r="BG73" s="21">
        <f t="shared" si="32"/>
        <v>0</v>
      </c>
      <c r="BH73" s="21">
        <f t="shared" si="33"/>
        <v>0</v>
      </c>
      <c r="BI73" s="21">
        <f t="shared" si="34"/>
        <v>0</v>
      </c>
      <c r="BJ73" s="8" t="s">
        <v>221</v>
      </c>
      <c r="BK73" s="21">
        <f t="shared" si="35"/>
        <v>0</v>
      </c>
      <c r="BL73" s="8" t="s">
        <v>218</v>
      </c>
      <c r="BM73" s="20" t="s">
        <v>377</v>
      </c>
    </row>
    <row r="74" spans="1:65" s="2" customFormat="1" ht="16.5" customHeight="1" x14ac:dyDescent="0.2">
      <c r="A74" s="271"/>
      <c r="B74" s="108"/>
      <c r="C74" s="290" t="s">
        <v>411</v>
      </c>
      <c r="D74" s="290" t="s">
        <v>14</v>
      </c>
      <c r="E74" s="291" t="s">
        <v>379</v>
      </c>
      <c r="F74" s="289" t="s">
        <v>380</v>
      </c>
      <c r="G74" s="292" t="s">
        <v>29</v>
      </c>
      <c r="H74" s="254">
        <v>0.374</v>
      </c>
      <c r="I74" s="174"/>
      <c r="J74" s="288">
        <f t="shared" si="29"/>
        <v>0</v>
      </c>
      <c r="K74" s="289" t="s">
        <v>0</v>
      </c>
      <c r="L74" s="242" t="s">
        <v>275</v>
      </c>
      <c r="M74" s="151" t="s">
        <v>386</v>
      </c>
      <c r="N74" s="168" t="s">
        <v>194</v>
      </c>
      <c r="S74" s="271"/>
      <c r="T74" s="272"/>
      <c r="U74" s="271"/>
      <c r="V74" s="271"/>
      <c r="W74" s="271"/>
      <c r="X74" s="271"/>
      <c r="Y74" s="271"/>
      <c r="Z74" s="271"/>
      <c r="AA74" s="271"/>
      <c r="AB74" s="271"/>
      <c r="AC74" s="271"/>
      <c r="AD74" s="271"/>
      <c r="AE74" s="271"/>
      <c r="AR74" s="20" t="s">
        <v>218</v>
      </c>
      <c r="AT74" s="20" t="s">
        <v>14</v>
      </c>
      <c r="AU74" s="20" t="s">
        <v>219</v>
      </c>
      <c r="AY74" s="8" t="s">
        <v>220</v>
      </c>
      <c r="BE74" s="21">
        <f t="shared" si="30"/>
        <v>0</v>
      </c>
      <c r="BF74" s="21">
        <f t="shared" si="31"/>
        <v>0</v>
      </c>
      <c r="BG74" s="21">
        <f t="shared" si="32"/>
        <v>0</v>
      </c>
      <c r="BH74" s="21">
        <f t="shared" si="33"/>
        <v>0</v>
      </c>
      <c r="BI74" s="21">
        <f t="shared" si="34"/>
        <v>0</v>
      </c>
      <c r="BJ74" s="8" t="s">
        <v>221</v>
      </c>
      <c r="BK74" s="21">
        <f t="shared" si="35"/>
        <v>0</v>
      </c>
      <c r="BL74" s="8" t="s">
        <v>218</v>
      </c>
      <c r="BM74" s="20" t="s">
        <v>381</v>
      </c>
    </row>
    <row r="75" spans="1:65" s="4" customFormat="1" x14ac:dyDescent="0.2">
      <c r="B75" s="109"/>
      <c r="C75" s="50"/>
      <c r="D75" s="296" t="s">
        <v>18</v>
      </c>
      <c r="E75" s="297" t="s">
        <v>0</v>
      </c>
      <c r="F75" s="302" t="s">
        <v>405</v>
      </c>
      <c r="G75" s="303"/>
      <c r="H75" s="304">
        <v>30</v>
      </c>
      <c r="I75" s="50"/>
      <c r="J75" s="50"/>
      <c r="K75" s="272"/>
      <c r="L75" s="253" t="s">
        <v>275</v>
      </c>
      <c r="M75" s="80" t="s">
        <v>386</v>
      </c>
      <c r="N75" s="118"/>
      <c r="O75" s="2"/>
      <c r="P75" s="2"/>
      <c r="Q75" s="2"/>
      <c r="R75" s="2"/>
      <c r="S75" s="271"/>
      <c r="T75" s="272"/>
      <c r="AT75" s="22" t="s">
        <v>18</v>
      </c>
      <c r="AU75" s="22" t="s">
        <v>219</v>
      </c>
      <c r="AV75" s="4" t="s">
        <v>219</v>
      </c>
      <c r="AW75" s="4" t="s">
        <v>224</v>
      </c>
      <c r="AX75" s="4" t="s">
        <v>225</v>
      </c>
      <c r="AY75" s="22" t="s">
        <v>220</v>
      </c>
    </row>
    <row r="76" spans="1:65" s="4" customFormat="1" x14ac:dyDescent="0.2">
      <c r="B76" s="109"/>
      <c r="C76" s="50"/>
      <c r="D76" s="296" t="s">
        <v>18</v>
      </c>
      <c r="E76" s="297" t="s">
        <v>0</v>
      </c>
      <c r="F76" s="302" t="s">
        <v>406</v>
      </c>
      <c r="G76" s="303"/>
      <c r="H76" s="304">
        <v>4</v>
      </c>
      <c r="I76" s="50"/>
      <c r="J76" s="50"/>
      <c r="K76" s="272"/>
      <c r="L76" s="253" t="s">
        <v>275</v>
      </c>
      <c r="M76" s="80" t="s">
        <v>386</v>
      </c>
      <c r="N76" s="118"/>
      <c r="O76" s="2"/>
      <c r="P76" s="2"/>
      <c r="Q76" s="2"/>
      <c r="R76" s="2"/>
      <c r="S76" s="271"/>
      <c r="T76" s="272"/>
      <c r="AT76" s="22" t="s">
        <v>18</v>
      </c>
      <c r="AU76" s="22" t="s">
        <v>219</v>
      </c>
      <c r="AV76" s="4" t="s">
        <v>219</v>
      </c>
      <c r="AW76" s="4" t="s">
        <v>224</v>
      </c>
      <c r="AX76" s="4" t="s">
        <v>225</v>
      </c>
      <c r="AY76" s="22" t="s">
        <v>220</v>
      </c>
    </row>
    <row r="77" spans="1:65" s="4" customFormat="1" x14ac:dyDescent="0.2">
      <c r="B77" s="109"/>
      <c r="C77" s="50"/>
      <c r="D77" s="296" t="s">
        <v>18</v>
      </c>
      <c r="E77" s="297" t="s">
        <v>0</v>
      </c>
      <c r="F77" s="302" t="s">
        <v>407</v>
      </c>
      <c r="G77" s="303"/>
      <c r="H77" s="304">
        <v>340</v>
      </c>
      <c r="I77" s="50"/>
      <c r="J77" s="50"/>
      <c r="K77" s="272"/>
      <c r="L77" s="253" t="s">
        <v>275</v>
      </c>
      <c r="M77" s="80" t="s">
        <v>386</v>
      </c>
      <c r="N77" s="118"/>
      <c r="O77" s="2"/>
      <c r="P77" s="2"/>
      <c r="Q77" s="2"/>
      <c r="R77" s="2"/>
      <c r="S77" s="271"/>
      <c r="T77" s="272"/>
      <c r="AT77" s="22" t="s">
        <v>18</v>
      </c>
      <c r="AU77" s="22" t="s">
        <v>219</v>
      </c>
      <c r="AV77" s="4" t="s">
        <v>219</v>
      </c>
      <c r="AW77" s="4" t="s">
        <v>224</v>
      </c>
      <c r="AX77" s="4" t="s">
        <v>225</v>
      </c>
      <c r="AY77" s="22" t="s">
        <v>220</v>
      </c>
    </row>
    <row r="78" spans="1:65" s="6" customFormat="1" x14ac:dyDescent="0.2">
      <c r="B78" s="131"/>
      <c r="C78" s="68"/>
      <c r="D78" s="296" t="s">
        <v>18</v>
      </c>
      <c r="E78" s="298" t="s">
        <v>0</v>
      </c>
      <c r="F78" s="305" t="s">
        <v>22</v>
      </c>
      <c r="G78" s="306"/>
      <c r="H78" s="307">
        <v>374</v>
      </c>
      <c r="I78" s="68"/>
      <c r="J78" s="68"/>
      <c r="K78" s="272"/>
      <c r="L78" s="253" t="s">
        <v>275</v>
      </c>
      <c r="M78" s="80" t="s">
        <v>386</v>
      </c>
      <c r="N78" s="118"/>
      <c r="O78" s="2"/>
      <c r="P78" s="2"/>
      <c r="Q78" s="2"/>
      <c r="R78" s="2"/>
      <c r="S78" s="271"/>
      <c r="T78" s="272"/>
      <c r="AT78" s="26" t="s">
        <v>18</v>
      </c>
      <c r="AU78" s="26" t="s">
        <v>219</v>
      </c>
      <c r="AV78" s="6" t="s">
        <v>228</v>
      </c>
      <c r="AW78" s="6" t="s">
        <v>224</v>
      </c>
      <c r="AX78" s="6" t="s">
        <v>221</v>
      </c>
      <c r="AY78" s="26" t="s">
        <v>220</v>
      </c>
    </row>
    <row r="79" spans="1:65" s="4" customFormat="1" x14ac:dyDescent="0.2">
      <c r="B79" s="109"/>
      <c r="C79" s="50"/>
      <c r="D79" s="296" t="s">
        <v>18</v>
      </c>
      <c r="E79" s="269"/>
      <c r="F79" s="302" t="s">
        <v>408</v>
      </c>
      <c r="G79" s="303"/>
      <c r="H79" s="304">
        <v>0.374</v>
      </c>
      <c r="I79" s="50"/>
      <c r="J79" s="50"/>
      <c r="K79" s="272"/>
      <c r="L79" s="253" t="s">
        <v>275</v>
      </c>
      <c r="M79" s="80" t="s">
        <v>386</v>
      </c>
      <c r="N79" s="118"/>
      <c r="O79" s="2"/>
      <c r="P79" s="2"/>
      <c r="Q79" s="2"/>
      <c r="R79" s="2"/>
      <c r="S79" s="271"/>
      <c r="T79" s="272"/>
      <c r="U79" s="6"/>
      <c r="AT79" s="22" t="s">
        <v>18</v>
      </c>
      <c r="AU79" s="22" t="s">
        <v>219</v>
      </c>
      <c r="AV79" s="4" t="s">
        <v>219</v>
      </c>
      <c r="AW79" s="4" t="s">
        <v>235</v>
      </c>
      <c r="AX79" s="4" t="s">
        <v>221</v>
      </c>
      <c r="AY79" s="22" t="s">
        <v>220</v>
      </c>
    </row>
    <row r="80" spans="1:65" ht="12" thickBot="1" x14ac:dyDescent="0.25">
      <c r="B80" s="122"/>
      <c r="C80" s="123"/>
      <c r="D80" s="123"/>
      <c r="E80" s="123"/>
      <c r="F80" s="123"/>
      <c r="G80" s="123"/>
      <c r="H80" s="123"/>
      <c r="I80" s="124"/>
      <c r="J80" s="123"/>
      <c r="K80" s="123"/>
      <c r="L80" s="123"/>
      <c r="M80" s="161"/>
      <c r="N80" s="125"/>
      <c r="O80" s="2"/>
      <c r="P80" s="2"/>
      <c r="Q80" s="2"/>
      <c r="R80" s="2"/>
      <c r="S80" s="271"/>
      <c r="T80" s="272"/>
      <c r="U80" s="272"/>
    </row>
    <row r="81" spans="1:65" ht="12.75" x14ac:dyDescent="0.2">
      <c r="B81" s="101"/>
      <c r="C81" s="103"/>
      <c r="D81" s="102" t="s">
        <v>5</v>
      </c>
      <c r="E81" s="103"/>
      <c r="F81" s="103"/>
      <c r="G81" s="103"/>
      <c r="H81" s="103"/>
      <c r="I81" s="104"/>
      <c r="J81" s="103"/>
      <c r="K81" s="103"/>
      <c r="L81" s="103"/>
      <c r="M81" s="158"/>
      <c r="N81" s="105"/>
      <c r="AZ81" s="28"/>
      <c r="BA81" s="28"/>
      <c r="BB81" s="28"/>
      <c r="BC81" s="28"/>
      <c r="BD81" s="28"/>
    </row>
    <row r="82" spans="1:65" s="2" customFormat="1" ht="12.75" x14ac:dyDescent="0.2">
      <c r="A82" s="9"/>
      <c r="B82" s="106"/>
      <c r="C82" s="239"/>
      <c r="D82" s="239"/>
      <c r="E82" s="520" t="s">
        <v>158</v>
      </c>
      <c r="F82" s="520"/>
      <c r="G82" s="520"/>
      <c r="H82" s="520"/>
      <c r="I82" s="82"/>
      <c r="J82" s="239"/>
      <c r="K82" s="239"/>
      <c r="L82" s="51"/>
      <c r="M82" s="159"/>
      <c r="N82" s="118"/>
      <c r="S82" s="9"/>
      <c r="T82" s="239"/>
      <c r="U82" s="23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65" s="2" customFormat="1" ht="12.75" x14ac:dyDescent="0.2">
      <c r="A83" s="287"/>
      <c r="B83" s="106"/>
      <c r="C83" s="286"/>
      <c r="D83" s="83" t="s">
        <v>7</v>
      </c>
      <c r="E83" s="286"/>
      <c r="F83" s="286"/>
      <c r="G83" s="286"/>
      <c r="H83" s="286"/>
      <c r="I83" s="82"/>
      <c r="J83" s="286"/>
      <c r="K83" s="286"/>
      <c r="L83" s="51"/>
      <c r="M83" s="159"/>
      <c r="N83" s="118"/>
      <c r="S83" s="287"/>
      <c r="T83" s="286"/>
      <c r="U83" s="286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</row>
    <row r="84" spans="1:65" s="2" customFormat="1" ht="16.5" customHeight="1" x14ac:dyDescent="0.2">
      <c r="A84" s="287"/>
      <c r="B84" s="106"/>
      <c r="C84" s="286"/>
      <c r="D84" s="286"/>
      <c r="E84" s="526" t="s">
        <v>427</v>
      </c>
      <c r="F84" s="518"/>
      <c r="G84" s="518"/>
      <c r="H84" s="518"/>
      <c r="I84" s="82"/>
      <c r="J84" s="286"/>
      <c r="K84" s="286"/>
      <c r="L84" s="51"/>
      <c r="M84" s="159"/>
      <c r="N84" s="118"/>
      <c r="S84" s="287"/>
      <c r="T84" s="286"/>
      <c r="U84" s="286"/>
      <c r="V84" s="287"/>
      <c r="W84" s="287"/>
      <c r="X84" s="287"/>
      <c r="Y84" s="287"/>
      <c r="Z84" s="287"/>
      <c r="AA84" s="287"/>
      <c r="AB84" s="287"/>
      <c r="AC84" s="287"/>
      <c r="AD84" s="287"/>
      <c r="AE84" s="287"/>
    </row>
    <row r="85" spans="1:65" x14ac:dyDescent="0.2">
      <c r="B85" s="120"/>
      <c r="C85" s="65"/>
      <c r="D85" s="65"/>
      <c r="E85" s="65"/>
      <c r="F85" s="65"/>
      <c r="G85" s="65"/>
      <c r="H85" s="65"/>
      <c r="I85" s="100"/>
      <c r="J85" s="65"/>
      <c r="M85" s="162"/>
      <c r="N85" s="126"/>
    </row>
    <row r="86" spans="1:65" s="2" customFormat="1" ht="16.5" customHeight="1" x14ac:dyDescent="0.2">
      <c r="A86" s="287"/>
      <c r="B86" s="106"/>
      <c r="C86" s="310" t="s">
        <v>428</v>
      </c>
      <c r="D86" s="310" t="s">
        <v>14</v>
      </c>
      <c r="E86" s="311" t="s">
        <v>429</v>
      </c>
      <c r="F86" s="312" t="s">
        <v>430</v>
      </c>
      <c r="G86" s="316" t="s">
        <v>20</v>
      </c>
      <c r="H86" s="315">
        <v>100</v>
      </c>
      <c r="I86" s="313"/>
      <c r="J86" s="314">
        <f>ROUND(I86*H86,2)</f>
        <v>0</v>
      </c>
      <c r="K86" s="312" t="s">
        <v>0</v>
      </c>
      <c r="L86" s="242" t="s">
        <v>275</v>
      </c>
      <c r="M86" s="151" t="s">
        <v>431</v>
      </c>
      <c r="N86" s="168" t="s">
        <v>432</v>
      </c>
      <c r="S86" s="287"/>
      <c r="T86" s="286"/>
      <c r="U86" s="286"/>
      <c r="V86" s="287"/>
      <c r="W86" s="287"/>
      <c r="X86" s="287"/>
      <c r="Y86" s="287"/>
      <c r="Z86" s="287"/>
      <c r="AA86" s="287"/>
      <c r="AB86" s="287"/>
      <c r="AC86" s="287"/>
      <c r="AD86" s="287"/>
      <c r="AE86" s="287"/>
    </row>
    <row r="87" spans="1:65" s="2" customFormat="1" ht="12.75" x14ac:dyDescent="0.2">
      <c r="A87" s="287"/>
      <c r="B87" s="317"/>
      <c r="C87" s="318"/>
      <c r="D87" s="318"/>
      <c r="E87" s="319"/>
      <c r="F87" s="319"/>
      <c r="G87" s="319"/>
      <c r="H87" s="319"/>
      <c r="I87" s="320"/>
      <c r="J87" s="318"/>
      <c r="K87" s="318"/>
      <c r="L87" s="154"/>
      <c r="M87" s="160"/>
      <c r="N87" s="155"/>
      <c r="S87" s="287"/>
      <c r="T87" s="286"/>
      <c r="U87" s="286"/>
      <c r="V87" s="287"/>
      <c r="W87" s="287"/>
      <c r="X87" s="287"/>
      <c r="Y87" s="287"/>
      <c r="Z87" s="287"/>
      <c r="AA87" s="287"/>
      <c r="AB87" s="287"/>
      <c r="AC87" s="287"/>
      <c r="AD87" s="287"/>
      <c r="AE87" s="287"/>
    </row>
    <row r="88" spans="1:65" s="2" customFormat="1" ht="12.75" x14ac:dyDescent="0.2">
      <c r="A88" s="9"/>
      <c r="B88" s="106"/>
      <c r="C88" s="239"/>
      <c r="D88" s="83" t="s">
        <v>7</v>
      </c>
      <c r="E88" s="239"/>
      <c r="F88" s="239"/>
      <c r="G88" s="239"/>
      <c r="H88" s="239"/>
      <c r="I88" s="82"/>
      <c r="J88" s="239"/>
      <c r="K88" s="239"/>
      <c r="L88" s="51"/>
      <c r="M88" s="159"/>
      <c r="N88" s="118"/>
      <c r="S88" s="9"/>
      <c r="T88" s="239"/>
      <c r="U88" s="23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65" s="2" customFormat="1" ht="16.5" customHeight="1" x14ac:dyDescent="0.2">
      <c r="A89" s="9"/>
      <c r="B89" s="106"/>
      <c r="C89" s="239"/>
      <c r="D89" s="239"/>
      <c r="E89" s="523" t="s">
        <v>279</v>
      </c>
      <c r="F89" s="518"/>
      <c r="G89" s="518"/>
      <c r="H89" s="518"/>
      <c r="I89" s="82"/>
      <c r="J89" s="239"/>
      <c r="K89" s="239"/>
      <c r="L89" s="51"/>
      <c r="M89" s="159"/>
      <c r="N89" s="118"/>
      <c r="S89" s="9"/>
      <c r="T89" s="239"/>
      <c r="U89" s="23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65" x14ac:dyDescent="0.2">
      <c r="B90" s="120"/>
      <c r="C90" s="65"/>
      <c r="D90" s="65"/>
      <c r="E90" s="65"/>
      <c r="F90" s="65"/>
      <c r="G90" s="65"/>
      <c r="H90" s="65"/>
      <c r="I90" s="100"/>
      <c r="J90" s="65"/>
      <c r="L90" s="51"/>
      <c r="M90" s="159"/>
      <c r="N90" s="118"/>
      <c r="O90" s="2"/>
      <c r="P90" s="2"/>
      <c r="Q90" s="2"/>
      <c r="R90" s="2"/>
      <c r="S90" s="9"/>
      <c r="T90" s="239"/>
    </row>
    <row r="91" spans="1:65" s="2" customFormat="1" ht="16.5" customHeight="1" x14ac:dyDescent="0.2">
      <c r="A91" s="9"/>
      <c r="B91" s="208"/>
      <c r="C91" s="169" t="s">
        <v>207</v>
      </c>
      <c r="D91" s="169" t="s">
        <v>14</v>
      </c>
      <c r="E91" s="170" t="s">
        <v>270</v>
      </c>
      <c r="F91" s="171" t="s">
        <v>271</v>
      </c>
      <c r="G91" s="172" t="s">
        <v>272</v>
      </c>
      <c r="H91" s="173">
        <v>1</v>
      </c>
      <c r="I91" s="174"/>
      <c r="J91" s="175">
        <f>ROUND(I91*H91,2)</f>
        <v>0</v>
      </c>
      <c r="K91" s="171"/>
      <c r="L91" s="242" t="s">
        <v>275</v>
      </c>
      <c r="M91" s="151" t="s">
        <v>276</v>
      </c>
      <c r="N91" s="168" t="s">
        <v>206</v>
      </c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R91" s="185" t="s">
        <v>218</v>
      </c>
      <c r="AT91" s="185" t="s">
        <v>14</v>
      </c>
      <c r="AU91" s="185" t="s">
        <v>219</v>
      </c>
      <c r="AY91" s="8" t="s">
        <v>220</v>
      </c>
      <c r="BE91" s="21">
        <f>IF(N91="základní",J91,0)</f>
        <v>0</v>
      </c>
      <c r="BF91" s="21">
        <f>IF(N91="snížená",J91,0)</f>
        <v>0</v>
      </c>
      <c r="BG91" s="21">
        <f>IF(N91="zákl. přenesená",J91,0)</f>
        <v>0</v>
      </c>
      <c r="BH91" s="21">
        <f>IF(N91="sníž. přenesená",J91,0)</f>
        <v>0</v>
      </c>
      <c r="BI91" s="21">
        <f>IF(N91="nulová",J91,0)</f>
        <v>0</v>
      </c>
      <c r="BJ91" s="8" t="s">
        <v>221</v>
      </c>
      <c r="BK91" s="21">
        <f>ROUND(I91*H91,2)</f>
        <v>0</v>
      </c>
      <c r="BL91" s="8" t="s">
        <v>218</v>
      </c>
      <c r="BM91" s="185" t="s">
        <v>260</v>
      </c>
    </row>
    <row r="92" spans="1:65" x14ac:dyDescent="0.2">
      <c r="B92" s="121"/>
      <c r="C92" s="53"/>
      <c r="D92" s="53"/>
      <c r="E92" s="53"/>
      <c r="F92" s="53"/>
      <c r="G92" s="53"/>
      <c r="H92" s="53"/>
      <c r="I92" s="54"/>
      <c r="J92" s="53"/>
      <c r="K92" s="53"/>
      <c r="L92" s="53"/>
      <c r="M92" s="53"/>
      <c r="N92" s="153"/>
    </row>
    <row r="93" spans="1:65" s="2" customFormat="1" ht="12" customHeight="1" x14ac:dyDescent="0.2">
      <c r="A93" s="271"/>
      <c r="B93" s="106"/>
      <c r="C93" s="83" t="s">
        <v>7</v>
      </c>
      <c r="D93" s="272"/>
      <c r="E93" s="272"/>
      <c r="F93" s="272"/>
      <c r="G93" s="272"/>
      <c r="H93" s="272"/>
      <c r="I93" s="82"/>
      <c r="J93" s="272"/>
      <c r="K93" s="272"/>
      <c r="L93" s="51"/>
      <c r="M93" s="159"/>
      <c r="N93" s="118"/>
      <c r="S93" s="271"/>
      <c r="T93" s="272"/>
      <c r="U93" s="272"/>
      <c r="V93" s="271"/>
      <c r="W93" s="271"/>
      <c r="X93" s="271"/>
      <c r="Y93" s="271"/>
      <c r="Z93" s="271"/>
      <c r="AA93" s="271"/>
      <c r="AB93" s="271"/>
      <c r="AC93" s="271"/>
      <c r="AD93" s="271"/>
      <c r="AE93" s="271"/>
    </row>
    <row r="94" spans="1:65" s="2" customFormat="1" ht="16.5" customHeight="1" x14ac:dyDescent="0.2">
      <c r="A94" s="271"/>
      <c r="B94" s="106"/>
      <c r="C94" s="272"/>
      <c r="D94" s="272"/>
      <c r="E94" s="519" t="s">
        <v>395</v>
      </c>
      <c r="F94" s="518"/>
      <c r="G94" s="518"/>
      <c r="H94" s="518"/>
      <c r="I94" s="82"/>
      <c r="J94" s="272"/>
      <c r="K94" s="272"/>
      <c r="L94" s="51"/>
      <c r="M94" s="159"/>
      <c r="N94" s="118"/>
      <c r="S94" s="271"/>
      <c r="T94" s="272"/>
      <c r="U94" s="272"/>
      <c r="V94" s="271"/>
      <c r="W94" s="271"/>
      <c r="X94" s="271"/>
      <c r="Y94" s="271"/>
      <c r="Z94" s="271"/>
      <c r="AA94" s="271"/>
      <c r="AB94" s="271"/>
      <c r="AC94" s="271"/>
      <c r="AD94" s="271"/>
      <c r="AE94" s="271"/>
    </row>
    <row r="95" spans="1:65" x14ac:dyDescent="0.2">
      <c r="B95" s="120"/>
      <c r="C95" s="65"/>
      <c r="D95" s="65"/>
      <c r="E95" s="65"/>
      <c r="F95" s="65"/>
      <c r="G95" s="65"/>
      <c r="H95" s="65"/>
      <c r="I95" s="100"/>
      <c r="J95" s="65"/>
      <c r="M95" s="162"/>
      <c r="N95" s="126"/>
    </row>
    <row r="96" spans="1:65" s="2" customFormat="1" ht="24" x14ac:dyDescent="0.2">
      <c r="A96" s="271"/>
      <c r="B96" s="208"/>
      <c r="C96" s="169" t="s">
        <v>207</v>
      </c>
      <c r="D96" s="169" t="s">
        <v>14</v>
      </c>
      <c r="E96" s="170" t="s">
        <v>388</v>
      </c>
      <c r="F96" s="171" t="s">
        <v>389</v>
      </c>
      <c r="G96" s="172" t="s">
        <v>390</v>
      </c>
      <c r="H96" s="173">
        <v>64</v>
      </c>
      <c r="I96" s="174"/>
      <c r="J96" s="175">
        <f t="shared" ref="J96:J100" si="36">ROUND(I96*H96,2)</f>
        <v>0</v>
      </c>
      <c r="K96" s="171"/>
      <c r="L96" s="242" t="s">
        <v>275</v>
      </c>
      <c r="M96" s="151" t="s">
        <v>386</v>
      </c>
      <c r="N96" s="168" t="s">
        <v>206</v>
      </c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R96" s="185"/>
      <c r="AT96" s="185"/>
      <c r="AU96" s="185"/>
      <c r="AY96" s="8"/>
      <c r="BE96" s="21"/>
      <c r="BF96" s="21"/>
      <c r="BG96" s="21"/>
      <c r="BH96" s="21"/>
      <c r="BI96" s="21"/>
      <c r="BJ96" s="8"/>
      <c r="BK96" s="21"/>
      <c r="BL96" s="8"/>
      <c r="BM96" s="185"/>
    </row>
    <row r="97" spans="1:65" s="2" customFormat="1" ht="16.5" customHeight="1" x14ac:dyDescent="0.2">
      <c r="A97" s="271"/>
      <c r="B97" s="108"/>
      <c r="C97" s="290" t="s">
        <v>83</v>
      </c>
      <c r="D97" s="290" t="s">
        <v>14</v>
      </c>
      <c r="E97" s="291" t="s">
        <v>367</v>
      </c>
      <c r="F97" s="289" t="s">
        <v>368</v>
      </c>
      <c r="G97" s="292" t="s">
        <v>20</v>
      </c>
      <c r="H97" s="254">
        <v>2</v>
      </c>
      <c r="I97" s="174"/>
      <c r="J97" s="288">
        <f t="shared" si="36"/>
        <v>0</v>
      </c>
      <c r="K97" s="289" t="s">
        <v>0</v>
      </c>
      <c r="L97" s="242" t="s">
        <v>275</v>
      </c>
      <c r="M97" s="151" t="s">
        <v>386</v>
      </c>
      <c r="N97" s="168" t="s">
        <v>194</v>
      </c>
      <c r="S97" s="271"/>
      <c r="T97" s="272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R97" s="20" t="s">
        <v>218</v>
      </c>
      <c r="AT97" s="20" t="s">
        <v>14</v>
      </c>
      <c r="AU97" s="20" t="s">
        <v>219</v>
      </c>
      <c r="AY97" s="8" t="s">
        <v>220</v>
      </c>
      <c r="BE97" s="21">
        <f t="shared" ref="BE97:BE100" si="37">IF(N97="základní",J97,0)</f>
        <v>0</v>
      </c>
      <c r="BF97" s="21">
        <f t="shared" ref="BF97:BF100" si="38">IF(N97="snížená",J97,0)</f>
        <v>0</v>
      </c>
      <c r="BG97" s="21">
        <f t="shared" ref="BG97:BG100" si="39">IF(N97="zákl. přenesená",J97,0)</f>
        <v>0</v>
      </c>
      <c r="BH97" s="21">
        <f t="shared" ref="BH97:BH100" si="40">IF(N97="sníž. přenesená",J97,0)</f>
        <v>0</v>
      </c>
      <c r="BI97" s="21">
        <f t="shared" ref="BI97:BI100" si="41">IF(N97="nulová",J97,0)</f>
        <v>0</v>
      </c>
      <c r="BJ97" s="8" t="s">
        <v>221</v>
      </c>
      <c r="BK97" s="21">
        <f t="shared" ref="BK97:BK100" si="42">ROUND(I97*H97,2)</f>
        <v>0</v>
      </c>
      <c r="BL97" s="8" t="s">
        <v>218</v>
      </c>
      <c r="BM97" s="20" t="s">
        <v>369</v>
      </c>
    </row>
    <row r="98" spans="1:65" s="2" customFormat="1" ht="16.5" customHeight="1" x14ac:dyDescent="0.2">
      <c r="A98" s="271"/>
      <c r="B98" s="108"/>
      <c r="C98" s="290" t="s">
        <v>412</v>
      </c>
      <c r="D98" s="290" t="s">
        <v>14</v>
      </c>
      <c r="E98" s="291" t="s">
        <v>371</v>
      </c>
      <c r="F98" s="289" t="s">
        <v>372</v>
      </c>
      <c r="G98" s="292" t="s">
        <v>20</v>
      </c>
      <c r="H98" s="254">
        <v>25</v>
      </c>
      <c r="I98" s="174"/>
      <c r="J98" s="288">
        <f t="shared" si="36"/>
        <v>0</v>
      </c>
      <c r="K98" s="289" t="s">
        <v>0</v>
      </c>
      <c r="L98" s="242" t="s">
        <v>275</v>
      </c>
      <c r="M98" s="151" t="s">
        <v>386</v>
      </c>
      <c r="N98" s="168" t="s">
        <v>194</v>
      </c>
      <c r="S98" s="271"/>
      <c r="T98" s="272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R98" s="20" t="s">
        <v>218</v>
      </c>
      <c r="AT98" s="20" t="s">
        <v>14</v>
      </c>
      <c r="AU98" s="20" t="s">
        <v>219</v>
      </c>
      <c r="AY98" s="8" t="s">
        <v>220</v>
      </c>
      <c r="BE98" s="21">
        <f t="shared" si="37"/>
        <v>0</v>
      </c>
      <c r="BF98" s="21">
        <f t="shared" si="38"/>
        <v>0</v>
      </c>
      <c r="BG98" s="21">
        <f t="shared" si="39"/>
        <v>0</v>
      </c>
      <c r="BH98" s="21">
        <f t="shared" si="40"/>
        <v>0</v>
      </c>
      <c r="BI98" s="21">
        <f t="shared" si="41"/>
        <v>0</v>
      </c>
      <c r="BJ98" s="8" t="s">
        <v>221</v>
      </c>
      <c r="BK98" s="21">
        <f t="shared" si="42"/>
        <v>0</v>
      </c>
      <c r="BL98" s="8" t="s">
        <v>218</v>
      </c>
      <c r="BM98" s="20" t="s">
        <v>373</v>
      </c>
    </row>
    <row r="99" spans="1:65" s="2" customFormat="1" ht="16.5" customHeight="1" x14ac:dyDescent="0.2">
      <c r="A99" s="271"/>
      <c r="B99" s="108"/>
      <c r="C99" s="290" t="s">
        <v>413</v>
      </c>
      <c r="D99" s="290" t="s">
        <v>14</v>
      </c>
      <c r="E99" s="291" t="s">
        <v>375</v>
      </c>
      <c r="F99" s="289" t="s">
        <v>376</v>
      </c>
      <c r="G99" s="292" t="s">
        <v>15</v>
      </c>
      <c r="H99" s="254">
        <v>1200</v>
      </c>
      <c r="I99" s="174"/>
      <c r="J99" s="288">
        <f t="shared" si="36"/>
        <v>0</v>
      </c>
      <c r="K99" s="289" t="s">
        <v>0</v>
      </c>
      <c r="L99" s="242" t="s">
        <v>275</v>
      </c>
      <c r="M99" s="151" t="s">
        <v>386</v>
      </c>
      <c r="N99" s="168" t="s">
        <v>194</v>
      </c>
      <c r="S99" s="271"/>
      <c r="T99" s="272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R99" s="20" t="s">
        <v>218</v>
      </c>
      <c r="AT99" s="20" t="s">
        <v>14</v>
      </c>
      <c r="AU99" s="20" t="s">
        <v>219</v>
      </c>
      <c r="AY99" s="8" t="s">
        <v>220</v>
      </c>
      <c r="BE99" s="21">
        <f t="shared" si="37"/>
        <v>0</v>
      </c>
      <c r="BF99" s="21">
        <f t="shared" si="38"/>
        <v>0</v>
      </c>
      <c r="BG99" s="21">
        <f t="shared" si="39"/>
        <v>0</v>
      </c>
      <c r="BH99" s="21">
        <f t="shared" si="40"/>
        <v>0</v>
      </c>
      <c r="BI99" s="21">
        <f t="shared" si="41"/>
        <v>0</v>
      </c>
      <c r="BJ99" s="8" t="s">
        <v>221</v>
      </c>
      <c r="BK99" s="21">
        <f t="shared" si="42"/>
        <v>0</v>
      </c>
      <c r="BL99" s="8" t="s">
        <v>218</v>
      </c>
      <c r="BM99" s="20" t="s">
        <v>377</v>
      </c>
    </row>
    <row r="100" spans="1:65" s="2" customFormat="1" ht="16.5" customHeight="1" x14ac:dyDescent="0.2">
      <c r="A100" s="271"/>
      <c r="B100" s="108"/>
      <c r="C100" s="290" t="s">
        <v>84</v>
      </c>
      <c r="D100" s="290" t="s">
        <v>14</v>
      </c>
      <c r="E100" s="291" t="s">
        <v>379</v>
      </c>
      <c r="F100" s="289" t="s">
        <v>380</v>
      </c>
      <c r="G100" s="292" t="s">
        <v>29</v>
      </c>
      <c r="H100" s="254">
        <v>0.54500000000000004</v>
      </c>
      <c r="I100" s="174"/>
      <c r="J100" s="288">
        <f t="shared" si="36"/>
        <v>0</v>
      </c>
      <c r="K100" s="289" t="s">
        <v>0</v>
      </c>
      <c r="L100" s="242" t="s">
        <v>275</v>
      </c>
      <c r="M100" s="151" t="s">
        <v>386</v>
      </c>
      <c r="N100" s="168" t="s">
        <v>194</v>
      </c>
      <c r="S100" s="271"/>
      <c r="T100" s="272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R100" s="20" t="s">
        <v>218</v>
      </c>
      <c r="AT100" s="20" t="s">
        <v>14</v>
      </c>
      <c r="AU100" s="20" t="s">
        <v>219</v>
      </c>
      <c r="AY100" s="8" t="s">
        <v>220</v>
      </c>
      <c r="BE100" s="21">
        <f t="shared" si="37"/>
        <v>0</v>
      </c>
      <c r="BF100" s="21">
        <f t="shared" si="38"/>
        <v>0</v>
      </c>
      <c r="BG100" s="21">
        <f t="shared" si="39"/>
        <v>0</v>
      </c>
      <c r="BH100" s="21">
        <f t="shared" si="40"/>
        <v>0</v>
      </c>
      <c r="BI100" s="21">
        <f t="shared" si="41"/>
        <v>0</v>
      </c>
      <c r="BJ100" s="8" t="s">
        <v>221</v>
      </c>
      <c r="BK100" s="21">
        <f t="shared" si="42"/>
        <v>0</v>
      </c>
      <c r="BL100" s="8" t="s">
        <v>218</v>
      </c>
      <c r="BM100" s="20" t="s">
        <v>381</v>
      </c>
    </row>
    <row r="101" spans="1:65" s="4" customFormat="1" x14ac:dyDescent="0.2">
      <c r="B101" s="109"/>
      <c r="C101" s="50"/>
      <c r="D101" s="296" t="s">
        <v>18</v>
      </c>
      <c r="E101" s="297" t="s">
        <v>0</v>
      </c>
      <c r="F101" s="302" t="s">
        <v>382</v>
      </c>
      <c r="G101" s="303"/>
      <c r="H101" s="304">
        <v>60</v>
      </c>
      <c r="I101" s="50"/>
      <c r="J101" s="50"/>
      <c r="K101" s="272"/>
      <c r="L101" s="253" t="s">
        <v>275</v>
      </c>
      <c r="M101" s="80" t="s">
        <v>386</v>
      </c>
      <c r="N101" s="118"/>
      <c r="O101" s="2"/>
      <c r="P101" s="2"/>
      <c r="Q101" s="2"/>
      <c r="R101" s="2"/>
      <c r="S101" s="271"/>
      <c r="T101" s="272"/>
      <c r="AT101" s="22" t="s">
        <v>18</v>
      </c>
      <c r="AU101" s="22" t="s">
        <v>219</v>
      </c>
      <c r="AV101" s="4" t="s">
        <v>219</v>
      </c>
      <c r="AW101" s="4" t="s">
        <v>224</v>
      </c>
      <c r="AX101" s="4" t="s">
        <v>225</v>
      </c>
      <c r="AY101" s="22" t="s">
        <v>220</v>
      </c>
    </row>
    <row r="102" spans="1:65" s="4" customFormat="1" x14ac:dyDescent="0.2">
      <c r="B102" s="109"/>
      <c r="C102" s="50"/>
      <c r="D102" s="296" t="s">
        <v>18</v>
      </c>
      <c r="E102" s="297" t="s">
        <v>0</v>
      </c>
      <c r="F102" s="302" t="s">
        <v>414</v>
      </c>
      <c r="G102" s="303"/>
      <c r="H102" s="304">
        <v>5</v>
      </c>
      <c r="I102" s="50"/>
      <c r="J102" s="50"/>
      <c r="K102" s="272"/>
      <c r="L102" s="253" t="s">
        <v>275</v>
      </c>
      <c r="M102" s="80" t="s">
        <v>386</v>
      </c>
      <c r="N102" s="118"/>
      <c r="O102" s="2"/>
      <c r="P102" s="2"/>
      <c r="Q102" s="2"/>
      <c r="R102" s="2"/>
      <c r="S102" s="271"/>
      <c r="T102" s="272"/>
      <c r="AT102" s="22" t="s">
        <v>18</v>
      </c>
      <c r="AU102" s="22" t="s">
        <v>219</v>
      </c>
      <c r="AV102" s="4" t="s">
        <v>219</v>
      </c>
      <c r="AW102" s="4" t="s">
        <v>224</v>
      </c>
      <c r="AX102" s="4" t="s">
        <v>225</v>
      </c>
      <c r="AY102" s="22" t="s">
        <v>220</v>
      </c>
    </row>
    <row r="103" spans="1:65" s="4" customFormat="1" x14ac:dyDescent="0.2">
      <c r="B103" s="109"/>
      <c r="C103" s="50"/>
      <c r="D103" s="296" t="s">
        <v>18</v>
      </c>
      <c r="E103" s="297" t="s">
        <v>0</v>
      </c>
      <c r="F103" s="302" t="s">
        <v>415</v>
      </c>
      <c r="G103" s="303"/>
      <c r="H103" s="304">
        <v>480</v>
      </c>
      <c r="I103" s="50"/>
      <c r="J103" s="50"/>
      <c r="K103" s="272"/>
      <c r="L103" s="253" t="s">
        <v>275</v>
      </c>
      <c r="M103" s="80" t="s">
        <v>386</v>
      </c>
      <c r="N103" s="118"/>
      <c r="O103" s="2"/>
      <c r="P103" s="2"/>
      <c r="Q103" s="2"/>
      <c r="R103" s="2"/>
      <c r="S103" s="271"/>
      <c r="T103" s="272"/>
      <c r="AT103" s="22" t="s">
        <v>18</v>
      </c>
      <c r="AU103" s="22" t="s">
        <v>219</v>
      </c>
      <c r="AV103" s="4" t="s">
        <v>219</v>
      </c>
      <c r="AW103" s="4" t="s">
        <v>224</v>
      </c>
      <c r="AX103" s="4" t="s">
        <v>225</v>
      </c>
      <c r="AY103" s="22" t="s">
        <v>220</v>
      </c>
    </row>
    <row r="104" spans="1:65" s="6" customFormat="1" x14ac:dyDescent="0.2">
      <c r="B104" s="131"/>
      <c r="C104" s="68"/>
      <c r="D104" s="296" t="s">
        <v>18</v>
      </c>
      <c r="E104" s="298" t="s">
        <v>0</v>
      </c>
      <c r="F104" s="305" t="s">
        <v>22</v>
      </c>
      <c r="G104" s="306"/>
      <c r="H104" s="307">
        <v>545</v>
      </c>
      <c r="I104" s="68"/>
      <c r="J104" s="68"/>
      <c r="K104" s="272"/>
      <c r="L104" s="253" t="s">
        <v>275</v>
      </c>
      <c r="M104" s="80" t="s">
        <v>386</v>
      </c>
      <c r="N104" s="118"/>
      <c r="O104" s="2"/>
      <c r="P104" s="2"/>
      <c r="Q104" s="2"/>
      <c r="R104" s="2"/>
      <c r="S104" s="271"/>
      <c r="T104" s="272"/>
      <c r="AT104" s="26" t="s">
        <v>18</v>
      </c>
      <c r="AU104" s="26" t="s">
        <v>219</v>
      </c>
      <c r="AV104" s="6" t="s">
        <v>228</v>
      </c>
      <c r="AW104" s="6" t="s">
        <v>224</v>
      </c>
      <c r="AX104" s="6" t="s">
        <v>221</v>
      </c>
      <c r="AY104" s="26" t="s">
        <v>220</v>
      </c>
    </row>
    <row r="105" spans="1:65" s="4" customFormat="1" x14ac:dyDescent="0.2">
      <c r="B105" s="109"/>
      <c r="C105" s="50"/>
      <c r="D105" s="296" t="s">
        <v>18</v>
      </c>
      <c r="E105" s="269"/>
      <c r="F105" s="302" t="s">
        <v>416</v>
      </c>
      <c r="G105" s="303"/>
      <c r="H105" s="304">
        <v>0.54500000000000004</v>
      </c>
      <c r="I105" s="50"/>
      <c r="J105" s="50"/>
      <c r="K105" s="272"/>
      <c r="L105" s="253" t="s">
        <v>275</v>
      </c>
      <c r="M105" s="80" t="s">
        <v>386</v>
      </c>
      <c r="N105" s="118"/>
      <c r="O105" s="2"/>
      <c r="P105" s="2"/>
      <c r="Q105" s="2"/>
      <c r="R105" s="2"/>
      <c r="S105" s="271"/>
      <c r="T105" s="272"/>
      <c r="U105" s="6"/>
      <c r="AT105" s="22" t="s">
        <v>18</v>
      </c>
      <c r="AU105" s="22" t="s">
        <v>219</v>
      </c>
      <c r="AV105" s="4" t="s">
        <v>219</v>
      </c>
      <c r="AW105" s="4" t="s">
        <v>235</v>
      </c>
      <c r="AX105" s="4" t="s">
        <v>221</v>
      </c>
      <c r="AY105" s="22" t="s">
        <v>220</v>
      </c>
    </row>
    <row r="106" spans="1:65" ht="12" thickBot="1" x14ac:dyDescent="0.25">
      <c r="B106" s="122"/>
      <c r="C106" s="123"/>
      <c r="D106" s="123"/>
      <c r="E106" s="123"/>
      <c r="F106" s="123"/>
      <c r="G106" s="123"/>
      <c r="H106" s="123"/>
      <c r="I106" s="124"/>
      <c r="J106" s="123"/>
      <c r="K106" s="123"/>
      <c r="L106" s="123"/>
      <c r="M106" s="161"/>
      <c r="N106" s="125"/>
      <c r="O106" s="2"/>
      <c r="P106" s="2"/>
      <c r="Q106" s="2"/>
      <c r="R106" s="2"/>
      <c r="S106" s="271"/>
      <c r="T106" s="272"/>
      <c r="U106" s="272"/>
    </row>
    <row r="107" spans="1:65" ht="12.75" x14ac:dyDescent="0.2">
      <c r="B107" s="101"/>
      <c r="C107" s="103"/>
      <c r="D107" s="102" t="s">
        <v>5</v>
      </c>
      <c r="E107" s="103"/>
      <c r="F107" s="103"/>
      <c r="G107" s="103"/>
      <c r="H107" s="103"/>
      <c r="I107" s="104"/>
      <c r="J107" s="103"/>
      <c r="K107" s="103"/>
      <c r="L107" s="103"/>
      <c r="M107" s="158"/>
      <c r="N107" s="105"/>
      <c r="AZ107" s="28"/>
      <c r="BA107" s="28"/>
      <c r="BB107" s="28"/>
      <c r="BC107" s="28"/>
      <c r="BD107" s="28"/>
    </row>
    <row r="108" spans="1:65" s="2" customFormat="1" ht="12.75" x14ac:dyDescent="0.2">
      <c r="A108" s="244"/>
      <c r="B108" s="106"/>
      <c r="C108" s="243"/>
      <c r="D108" s="243"/>
      <c r="E108" s="520" t="s">
        <v>168</v>
      </c>
      <c r="F108" s="520"/>
      <c r="G108" s="520"/>
      <c r="H108" s="520"/>
      <c r="I108" s="82"/>
      <c r="J108" s="243"/>
      <c r="K108" s="243"/>
      <c r="L108" s="51"/>
      <c r="M108" s="159"/>
      <c r="N108" s="118"/>
      <c r="S108" s="244"/>
      <c r="T108" s="243"/>
      <c r="U108" s="243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/>
    </row>
    <row r="109" spans="1:65" s="2" customFormat="1" ht="12.75" x14ac:dyDescent="0.2">
      <c r="A109" s="244"/>
      <c r="B109" s="106"/>
      <c r="C109" s="243"/>
      <c r="D109" s="83" t="s">
        <v>7</v>
      </c>
      <c r="E109" s="243"/>
      <c r="F109" s="243"/>
      <c r="G109" s="243"/>
      <c r="H109" s="243"/>
      <c r="I109" s="82"/>
      <c r="J109" s="243"/>
      <c r="K109" s="243"/>
      <c r="L109" s="51"/>
      <c r="M109" s="159"/>
      <c r="N109" s="118"/>
      <c r="O109" s="1"/>
      <c r="P109" s="1"/>
      <c r="Q109" s="1"/>
      <c r="R109" s="1"/>
      <c r="S109" s="1"/>
      <c r="T109" s="65"/>
      <c r="U109" s="243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</row>
    <row r="110" spans="1:65" s="2" customFormat="1" ht="16.5" customHeight="1" x14ac:dyDescent="0.2">
      <c r="A110" s="244"/>
      <c r="B110" s="106"/>
      <c r="C110" s="243"/>
      <c r="D110" s="243"/>
      <c r="E110" s="525" t="s">
        <v>312</v>
      </c>
      <c r="F110" s="516"/>
      <c r="G110" s="516"/>
      <c r="H110" s="516"/>
      <c r="I110" s="82"/>
      <c r="J110" s="243"/>
      <c r="K110" s="243"/>
      <c r="L110" s="51"/>
      <c r="M110" s="159"/>
      <c r="N110" s="118"/>
      <c r="O110" s="1"/>
      <c r="P110" s="1"/>
      <c r="Q110" s="1"/>
      <c r="R110" s="1"/>
      <c r="S110" s="1"/>
      <c r="T110" s="65"/>
      <c r="U110" s="243"/>
      <c r="V110" s="244"/>
      <c r="W110" s="244"/>
      <c r="X110" s="244"/>
      <c r="Y110" s="244"/>
      <c r="Z110" s="244"/>
      <c r="AA110" s="244"/>
      <c r="AB110" s="244"/>
      <c r="AC110" s="244"/>
      <c r="AD110" s="244"/>
      <c r="AE110" s="244"/>
    </row>
    <row r="111" spans="1:65" x14ac:dyDescent="0.2">
      <c r="B111" s="120"/>
      <c r="C111" s="65"/>
      <c r="D111" s="65"/>
      <c r="E111" s="65"/>
      <c r="F111" s="65"/>
      <c r="G111" s="65"/>
      <c r="H111" s="65"/>
      <c r="I111" s="100"/>
      <c r="J111" s="65"/>
      <c r="N111" s="126"/>
    </row>
    <row r="112" spans="1:65" s="2" customFormat="1" ht="21.75" customHeight="1" x14ac:dyDescent="0.2">
      <c r="A112" s="244"/>
      <c r="B112" s="108"/>
      <c r="C112" s="247" t="s">
        <v>313</v>
      </c>
      <c r="D112" s="247" t="s">
        <v>14</v>
      </c>
      <c r="E112" s="248" t="s">
        <v>314</v>
      </c>
      <c r="F112" s="249" t="s">
        <v>315</v>
      </c>
      <c r="G112" s="250" t="s">
        <v>15</v>
      </c>
      <c r="H112" s="251">
        <v>19</v>
      </c>
      <c r="I112" s="174"/>
      <c r="J112" s="252">
        <f>ROUND(I112*H112,2)</f>
        <v>0</v>
      </c>
      <c r="K112" s="249" t="s">
        <v>16</v>
      </c>
      <c r="L112" s="242" t="s">
        <v>275</v>
      </c>
      <c r="M112" s="151" t="s">
        <v>365</v>
      </c>
      <c r="N112" s="168" t="s">
        <v>194</v>
      </c>
      <c r="O112" s="1"/>
      <c r="P112" s="1"/>
      <c r="Q112" s="1"/>
      <c r="R112" s="1"/>
      <c r="S112" s="1"/>
      <c r="T112" s="65"/>
      <c r="U112" s="244"/>
      <c r="V112" s="244"/>
      <c r="W112" s="244"/>
      <c r="X112" s="244"/>
      <c r="Y112" s="244"/>
      <c r="Z112" s="244"/>
      <c r="AA112" s="244"/>
      <c r="AB112" s="244"/>
      <c r="AC112" s="244"/>
      <c r="AD112" s="244"/>
      <c r="AE112" s="244"/>
      <c r="AR112" s="185" t="s">
        <v>228</v>
      </c>
      <c r="AT112" s="185" t="s">
        <v>14</v>
      </c>
      <c r="AU112" s="185" t="s">
        <v>219</v>
      </c>
      <c r="AY112" s="8" t="s">
        <v>220</v>
      </c>
      <c r="BE112" s="21">
        <f>IF(N112="základní",J112,0)</f>
        <v>0</v>
      </c>
      <c r="BF112" s="21">
        <f>IF(N112="snížená",J112,0)</f>
        <v>0</v>
      </c>
      <c r="BG112" s="21">
        <f>IF(N112="zákl. přenesená",J112,0)</f>
        <v>0</v>
      </c>
      <c r="BH112" s="21">
        <f>IF(N112="sníž. přenesená",J112,0)</f>
        <v>0</v>
      </c>
      <c r="BI112" s="21">
        <f>IF(N112="nulová",J112,0)</f>
        <v>0</v>
      </c>
      <c r="BJ112" s="8" t="s">
        <v>221</v>
      </c>
      <c r="BK112" s="21">
        <f>ROUND(I112*H112,2)</f>
        <v>0</v>
      </c>
      <c r="BL112" s="8" t="s">
        <v>228</v>
      </c>
      <c r="BM112" s="185" t="s">
        <v>316</v>
      </c>
    </row>
    <row r="113" spans="1:65" s="2" customFormat="1" ht="146.25" x14ac:dyDescent="0.2">
      <c r="A113" s="244"/>
      <c r="B113" s="106"/>
      <c r="C113" s="243"/>
      <c r="D113" s="284" t="s">
        <v>17</v>
      </c>
      <c r="E113" s="257"/>
      <c r="F113" s="256" t="s">
        <v>285</v>
      </c>
      <c r="G113" s="257"/>
      <c r="H113" s="257"/>
      <c r="I113" s="243"/>
      <c r="J113" s="243"/>
      <c r="K113" s="243"/>
      <c r="L113" s="253" t="s">
        <v>275</v>
      </c>
      <c r="M113" s="80" t="s">
        <v>365</v>
      </c>
      <c r="N113" s="118"/>
      <c r="O113" s="1"/>
      <c r="P113" s="1"/>
      <c r="Q113" s="1"/>
      <c r="R113" s="1"/>
      <c r="S113" s="1"/>
      <c r="T113" s="65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T113" s="8" t="s">
        <v>17</v>
      </c>
      <c r="AU113" s="8" t="s">
        <v>219</v>
      </c>
    </row>
    <row r="114" spans="1:65" s="189" customFormat="1" x14ac:dyDescent="0.2">
      <c r="B114" s="258"/>
      <c r="C114" s="245"/>
      <c r="D114" s="284" t="s">
        <v>18</v>
      </c>
      <c r="E114" s="285" t="s">
        <v>0</v>
      </c>
      <c r="F114" s="260" t="s">
        <v>317</v>
      </c>
      <c r="G114" s="261"/>
      <c r="H114" s="262">
        <v>19</v>
      </c>
      <c r="I114" s="245"/>
      <c r="J114" s="243"/>
      <c r="K114" s="243"/>
      <c r="L114" s="253" t="s">
        <v>275</v>
      </c>
      <c r="M114" s="80" t="s">
        <v>365</v>
      </c>
      <c r="N114" s="118"/>
      <c r="O114" s="1"/>
      <c r="P114" s="1"/>
      <c r="Q114" s="1"/>
      <c r="R114" s="1"/>
      <c r="S114" s="1"/>
      <c r="T114" s="65"/>
      <c r="AT114" s="191" t="s">
        <v>18</v>
      </c>
      <c r="AU114" s="191" t="s">
        <v>219</v>
      </c>
      <c r="AV114" s="189" t="s">
        <v>219</v>
      </c>
      <c r="AW114" s="189" t="s">
        <v>224</v>
      </c>
      <c r="AX114" s="189" t="s">
        <v>221</v>
      </c>
      <c r="AY114" s="191" t="s">
        <v>220</v>
      </c>
    </row>
    <row r="115" spans="1:65" s="2" customFormat="1" ht="16.5" customHeight="1" x14ac:dyDescent="0.2">
      <c r="A115" s="244"/>
      <c r="B115" s="108"/>
      <c r="C115" s="278" t="s">
        <v>318</v>
      </c>
      <c r="D115" s="278" t="s">
        <v>40</v>
      </c>
      <c r="E115" s="279" t="s">
        <v>319</v>
      </c>
      <c r="F115" s="280" t="s">
        <v>320</v>
      </c>
      <c r="G115" s="281" t="s">
        <v>15</v>
      </c>
      <c r="H115" s="282">
        <v>19.056999999999999</v>
      </c>
      <c r="I115" s="174"/>
      <c r="J115" s="283">
        <f>ROUND(I115*H115,2)</f>
        <v>0</v>
      </c>
      <c r="K115" s="280" t="s">
        <v>16</v>
      </c>
      <c r="L115" s="242" t="s">
        <v>275</v>
      </c>
      <c r="M115" s="151" t="s">
        <v>365</v>
      </c>
      <c r="N115" s="168" t="s">
        <v>194</v>
      </c>
      <c r="O115" s="1"/>
      <c r="P115" s="1"/>
      <c r="Q115" s="1"/>
      <c r="R115" s="1"/>
      <c r="S115" s="1"/>
      <c r="T115" s="65"/>
      <c r="U115" s="244"/>
      <c r="V115" s="244"/>
      <c r="W115" s="244"/>
      <c r="X115" s="244"/>
      <c r="Y115" s="244"/>
      <c r="Z115" s="244"/>
      <c r="AA115" s="244"/>
      <c r="AB115" s="244"/>
      <c r="AC115" s="244"/>
      <c r="AD115" s="244"/>
      <c r="AE115" s="244"/>
      <c r="AR115" s="185" t="s">
        <v>321</v>
      </c>
      <c r="AT115" s="185" t="s">
        <v>40</v>
      </c>
      <c r="AU115" s="185" t="s">
        <v>219</v>
      </c>
      <c r="AY115" s="8" t="s">
        <v>220</v>
      </c>
      <c r="BE115" s="21">
        <f>IF(N115="základní",J115,0)</f>
        <v>0</v>
      </c>
      <c r="BF115" s="21">
        <f>IF(N115="snížená",J115,0)</f>
        <v>0</v>
      </c>
      <c r="BG115" s="21">
        <f>IF(N115="zákl. přenesená",J115,0)</f>
        <v>0</v>
      </c>
      <c r="BH115" s="21">
        <f>IF(N115="sníž. přenesená",J115,0)</f>
        <v>0</v>
      </c>
      <c r="BI115" s="21">
        <f>IF(N115="nulová",J115,0)</f>
        <v>0</v>
      </c>
      <c r="BJ115" s="8" t="s">
        <v>221</v>
      </c>
      <c r="BK115" s="21">
        <f>ROUND(I115*H115,2)</f>
        <v>0</v>
      </c>
      <c r="BL115" s="8" t="s">
        <v>228</v>
      </c>
      <c r="BM115" s="185" t="s">
        <v>322</v>
      </c>
    </row>
    <row r="116" spans="1:65" s="189" customFormat="1" x14ac:dyDescent="0.2">
      <c r="B116" s="258"/>
      <c r="C116" s="245"/>
      <c r="D116" s="284" t="s">
        <v>18</v>
      </c>
      <c r="E116" s="261"/>
      <c r="F116" s="260" t="s">
        <v>323</v>
      </c>
      <c r="G116" s="261"/>
      <c r="H116" s="262">
        <v>19.056999999999999</v>
      </c>
      <c r="I116" s="245"/>
      <c r="J116" s="243"/>
      <c r="K116" s="243"/>
      <c r="L116" s="253" t="s">
        <v>275</v>
      </c>
      <c r="M116" s="80" t="s">
        <v>365</v>
      </c>
      <c r="N116" s="118"/>
      <c r="O116" s="1"/>
      <c r="P116" s="1"/>
      <c r="Q116" s="1"/>
      <c r="R116" s="1"/>
      <c r="S116" s="1"/>
      <c r="T116" s="65"/>
      <c r="AT116" s="191" t="s">
        <v>18</v>
      </c>
      <c r="AU116" s="191" t="s">
        <v>219</v>
      </c>
      <c r="AV116" s="189" t="s">
        <v>219</v>
      </c>
      <c r="AW116" s="189" t="s">
        <v>235</v>
      </c>
      <c r="AX116" s="189" t="s">
        <v>221</v>
      </c>
      <c r="AY116" s="191" t="s">
        <v>220</v>
      </c>
    </row>
    <row r="117" spans="1:65" s="2" customFormat="1" ht="21.75" customHeight="1" x14ac:dyDescent="0.2">
      <c r="A117" s="244"/>
      <c r="B117" s="108"/>
      <c r="C117" s="247" t="s">
        <v>324</v>
      </c>
      <c r="D117" s="247" t="s">
        <v>14</v>
      </c>
      <c r="E117" s="248" t="s">
        <v>325</v>
      </c>
      <c r="F117" s="249" t="s">
        <v>326</v>
      </c>
      <c r="G117" s="250" t="s">
        <v>15</v>
      </c>
      <c r="H117" s="251">
        <v>18</v>
      </c>
      <c r="I117" s="174"/>
      <c r="J117" s="252">
        <f>ROUND(I117*H117,2)</f>
        <v>0</v>
      </c>
      <c r="K117" s="249" t="s">
        <v>16</v>
      </c>
      <c r="L117" s="242" t="s">
        <v>275</v>
      </c>
      <c r="M117" s="151" t="s">
        <v>365</v>
      </c>
      <c r="N117" s="168" t="s">
        <v>194</v>
      </c>
      <c r="O117" s="1"/>
      <c r="P117" s="1"/>
      <c r="Q117" s="1"/>
      <c r="R117" s="1"/>
      <c r="S117" s="1"/>
      <c r="T117" s="65"/>
      <c r="U117" s="244"/>
      <c r="V117" s="244"/>
      <c r="W117" s="244"/>
      <c r="X117" s="244"/>
      <c r="Y117" s="244"/>
      <c r="Z117" s="244"/>
      <c r="AA117" s="244"/>
      <c r="AB117" s="244"/>
      <c r="AC117" s="244"/>
      <c r="AD117" s="244"/>
      <c r="AE117" s="244"/>
      <c r="AR117" s="185" t="s">
        <v>228</v>
      </c>
      <c r="AT117" s="185" t="s">
        <v>14</v>
      </c>
      <c r="AU117" s="185" t="s">
        <v>219</v>
      </c>
      <c r="AY117" s="8" t="s">
        <v>220</v>
      </c>
      <c r="BE117" s="21">
        <f>IF(N117="základní",J117,0)</f>
        <v>0</v>
      </c>
      <c r="BF117" s="21">
        <f>IF(N117="snížená",J117,0)</f>
        <v>0</v>
      </c>
      <c r="BG117" s="21">
        <f>IF(N117="zákl. přenesená",J117,0)</f>
        <v>0</v>
      </c>
      <c r="BH117" s="21">
        <f>IF(N117="sníž. přenesená",J117,0)</f>
        <v>0</v>
      </c>
      <c r="BI117" s="21">
        <f>IF(N117="nulová",J117,0)</f>
        <v>0</v>
      </c>
      <c r="BJ117" s="8" t="s">
        <v>221</v>
      </c>
      <c r="BK117" s="21">
        <f>ROUND(I117*H117,2)</f>
        <v>0</v>
      </c>
      <c r="BL117" s="8" t="s">
        <v>228</v>
      </c>
      <c r="BM117" s="185" t="s">
        <v>327</v>
      </c>
    </row>
    <row r="118" spans="1:65" s="2" customFormat="1" ht="146.25" x14ac:dyDescent="0.2">
      <c r="A118" s="244"/>
      <c r="B118" s="106"/>
      <c r="C118" s="243"/>
      <c r="D118" s="284" t="s">
        <v>17</v>
      </c>
      <c r="E118" s="257"/>
      <c r="F118" s="256" t="s">
        <v>285</v>
      </c>
      <c r="G118" s="257"/>
      <c r="H118" s="257"/>
      <c r="I118" s="243"/>
      <c r="J118" s="243"/>
      <c r="K118" s="243"/>
      <c r="L118" s="253" t="s">
        <v>275</v>
      </c>
      <c r="M118" s="80" t="s">
        <v>365</v>
      </c>
      <c r="N118" s="118"/>
      <c r="O118" s="1"/>
      <c r="P118" s="1"/>
      <c r="Q118" s="1"/>
      <c r="R118" s="1"/>
      <c r="S118" s="1"/>
      <c r="T118" s="65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T118" s="8" t="s">
        <v>17</v>
      </c>
      <c r="AU118" s="8" t="s">
        <v>219</v>
      </c>
    </row>
    <row r="119" spans="1:65" s="189" customFormat="1" x14ac:dyDescent="0.2">
      <c r="B119" s="258"/>
      <c r="C119" s="245"/>
      <c r="D119" s="284" t="s">
        <v>18</v>
      </c>
      <c r="E119" s="285" t="s">
        <v>0</v>
      </c>
      <c r="F119" s="260" t="s">
        <v>328</v>
      </c>
      <c r="G119" s="261"/>
      <c r="H119" s="262">
        <v>18</v>
      </c>
      <c r="I119" s="245"/>
      <c r="J119" s="243"/>
      <c r="K119" s="243"/>
      <c r="L119" s="253" t="s">
        <v>275</v>
      </c>
      <c r="M119" s="80" t="s">
        <v>365</v>
      </c>
      <c r="N119" s="118"/>
      <c r="O119" s="1"/>
      <c r="P119" s="1"/>
      <c r="Q119" s="1"/>
      <c r="R119" s="1"/>
      <c r="S119" s="1"/>
      <c r="T119" s="65"/>
      <c r="AT119" s="191" t="s">
        <v>18</v>
      </c>
      <c r="AU119" s="191" t="s">
        <v>219</v>
      </c>
      <c r="AV119" s="189" t="s">
        <v>219</v>
      </c>
      <c r="AW119" s="189" t="s">
        <v>224</v>
      </c>
      <c r="AX119" s="189" t="s">
        <v>221</v>
      </c>
      <c r="AY119" s="191" t="s">
        <v>220</v>
      </c>
    </row>
    <row r="120" spans="1:65" s="2" customFormat="1" ht="16.5" customHeight="1" x14ac:dyDescent="0.2">
      <c r="A120" s="244"/>
      <c r="B120" s="108"/>
      <c r="C120" s="278" t="s">
        <v>1</v>
      </c>
      <c r="D120" s="278" t="s">
        <v>40</v>
      </c>
      <c r="E120" s="279" t="s">
        <v>329</v>
      </c>
      <c r="F120" s="280" t="s">
        <v>330</v>
      </c>
      <c r="G120" s="281" t="s">
        <v>15</v>
      </c>
      <c r="H120" s="282">
        <v>18.053999999999998</v>
      </c>
      <c r="I120" s="174"/>
      <c r="J120" s="283">
        <f>ROUND(I120*H120,2)</f>
        <v>0</v>
      </c>
      <c r="K120" s="280" t="s">
        <v>16</v>
      </c>
      <c r="L120" s="242" t="s">
        <v>275</v>
      </c>
      <c r="M120" s="151" t="s">
        <v>365</v>
      </c>
      <c r="N120" s="168" t="s">
        <v>194</v>
      </c>
      <c r="O120" s="1"/>
      <c r="P120" s="1"/>
      <c r="Q120" s="1"/>
      <c r="R120" s="1"/>
      <c r="S120" s="1"/>
      <c r="T120" s="65"/>
      <c r="U120" s="244"/>
      <c r="V120" s="244"/>
      <c r="W120" s="244"/>
      <c r="X120" s="244"/>
      <c r="Y120" s="244"/>
      <c r="Z120" s="244"/>
      <c r="AA120" s="244"/>
      <c r="AB120" s="244"/>
      <c r="AC120" s="244"/>
      <c r="AD120" s="244"/>
      <c r="AE120" s="244"/>
      <c r="AR120" s="185" t="s">
        <v>321</v>
      </c>
      <c r="AT120" s="185" t="s">
        <v>40</v>
      </c>
      <c r="AU120" s="185" t="s">
        <v>219</v>
      </c>
      <c r="AY120" s="8" t="s">
        <v>220</v>
      </c>
      <c r="BE120" s="21">
        <f>IF(N120="základní",J120,0)</f>
        <v>0</v>
      </c>
      <c r="BF120" s="21">
        <f>IF(N120="snížená",J120,0)</f>
        <v>0</v>
      </c>
      <c r="BG120" s="21">
        <f>IF(N120="zákl. přenesená",J120,0)</f>
        <v>0</v>
      </c>
      <c r="BH120" s="21">
        <f>IF(N120="sníž. přenesená",J120,0)</f>
        <v>0</v>
      </c>
      <c r="BI120" s="21">
        <f>IF(N120="nulová",J120,0)</f>
        <v>0</v>
      </c>
      <c r="BJ120" s="8" t="s">
        <v>221</v>
      </c>
      <c r="BK120" s="21">
        <f>ROUND(I120*H120,2)</f>
        <v>0</v>
      </c>
      <c r="BL120" s="8" t="s">
        <v>228</v>
      </c>
      <c r="BM120" s="185" t="s">
        <v>331</v>
      </c>
    </row>
    <row r="121" spans="1:65" s="189" customFormat="1" x14ac:dyDescent="0.2">
      <c r="B121" s="258"/>
      <c r="C121" s="245"/>
      <c r="D121" s="284" t="s">
        <v>18</v>
      </c>
      <c r="E121" s="261"/>
      <c r="F121" s="260" t="s">
        <v>332</v>
      </c>
      <c r="G121" s="261"/>
      <c r="H121" s="262">
        <v>18.053999999999998</v>
      </c>
      <c r="I121" s="245"/>
      <c r="J121" s="243"/>
      <c r="K121" s="243"/>
      <c r="L121" s="253" t="s">
        <v>275</v>
      </c>
      <c r="M121" s="80" t="s">
        <v>365</v>
      </c>
      <c r="N121" s="118"/>
      <c r="O121" s="1"/>
      <c r="P121" s="1"/>
      <c r="Q121" s="1"/>
      <c r="R121" s="1"/>
      <c r="S121" s="1"/>
      <c r="T121" s="65"/>
      <c r="AT121" s="191" t="s">
        <v>18</v>
      </c>
      <c r="AU121" s="191" t="s">
        <v>219</v>
      </c>
      <c r="AV121" s="189" t="s">
        <v>219</v>
      </c>
      <c r="AW121" s="189" t="s">
        <v>235</v>
      </c>
      <c r="AX121" s="189" t="s">
        <v>221</v>
      </c>
      <c r="AY121" s="191" t="s">
        <v>220</v>
      </c>
    </row>
    <row r="122" spans="1:65" s="2" customFormat="1" ht="21.75" customHeight="1" x14ac:dyDescent="0.2">
      <c r="A122" s="244"/>
      <c r="B122" s="108"/>
      <c r="C122" s="247" t="s">
        <v>33</v>
      </c>
      <c r="D122" s="247" t="s">
        <v>14</v>
      </c>
      <c r="E122" s="248" t="s">
        <v>333</v>
      </c>
      <c r="F122" s="249" t="s">
        <v>334</v>
      </c>
      <c r="G122" s="250" t="s">
        <v>15</v>
      </c>
      <c r="H122" s="251">
        <v>27</v>
      </c>
      <c r="I122" s="174"/>
      <c r="J122" s="252">
        <f>ROUND(I122*H122,2)</f>
        <v>0</v>
      </c>
      <c r="K122" s="249" t="s">
        <v>16</v>
      </c>
      <c r="L122" s="242" t="s">
        <v>275</v>
      </c>
      <c r="M122" s="151" t="s">
        <v>365</v>
      </c>
      <c r="N122" s="168" t="s">
        <v>194</v>
      </c>
      <c r="O122" s="1"/>
      <c r="P122" s="1"/>
      <c r="Q122" s="1"/>
      <c r="R122" s="1"/>
      <c r="S122" s="1"/>
      <c r="T122" s="65"/>
      <c r="U122" s="244"/>
      <c r="V122" s="244"/>
      <c r="W122" s="244"/>
      <c r="X122" s="244"/>
      <c r="Y122" s="244"/>
      <c r="Z122" s="244"/>
      <c r="AA122" s="244"/>
      <c r="AB122" s="244"/>
      <c r="AC122" s="244"/>
      <c r="AD122" s="244"/>
      <c r="AE122" s="244"/>
      <c r="AR122" s="185" t="s">
        <v>228</v>
      </c>
      <c r="AT122" s="185" t="s">
        <v>14</v>
      </c>
      <c r="AU122" s="185" t="s">
        <v>219</v>
      </c>
      <c r="AY122" s="8" t="s">
        <v>220</v>
      </c>
      <c r="BE122" s="21">
        <f>IF(N122="základní",J122,0)</f>
        <v>0</v>
      </c>
      <c r="BF122" s="21">
        <f>IF(N122="snížená",J122,0)</f>
        <v>0</v>
      </c>
      <c r="BG122" s="21">
        <f>IF(N122="zákl. přenesená",J122,0)</f>
        <v>0</v>
      </c>
      <c r="BH122" s="21">
        <f>IF(N122="sníž. přenesená",J122,0)</f>
        <v>0</v>
      </c>
      <c r="BI122" s="21">
        <f>IF(N122="nulová",J122,0)</f>
        <v>0</v>
      </c>
      <c r="BJ122" s="8" t="s">
        <v>221</v>
      </c>
      <c r="BK122" s="21">
        <f>ROUND(I122*H122,2)</f>
        <v>0</v>
      </c>
      <c r="BL122" s="8" t="s">
        <v>228</v>
      </c>
      <c r="BM122" s="185" t="s">
        <v>335</v>
      </c>
    </row>
    <row r="123" spans="1:65" s="2" customFormat="1" ht="146.25" x14ac:dyDescent="0.2">
      <c r="A123" s="244"/>
      <c r="B123" s="106"/>
      <c r="C123" s="243"/>
      <c r="D123" s="284" t="s">
        <v>17</v>
      </c>
      <c r="E123" s="257"/>
      <c r="F123" s="256" t="s">
        <v>285</v>
      </c>
      <c r="G123" s="257"/>
      <c r="H123" s="257"/>
      <c r="I123" s="243"/>
      <c r="J123" s="243"/>
      <c r="K123" s="243"/>
      <c r="L123" s="253" t="s">
        <v>275</v>
      </c>
      <c r="M123" s="80" t="s">
        <v>365</v>
      </c>
      <c r="N123" s="118"/>
      <c r="O123" s="1"/>
      <c r="P123" s="1"/>
      <c r="Q123" s="1"/>
      <c r="R123" s="1"/>
      <c r="S123" s="1"/>
      <c r="T123" s="65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T123" s="8" t="s">
        <v>17</v>
      </c>
      <c r="AU123" s="8" t="s">
        <v>219</v>
      </c>
    </row>
    <row r="124" spans="1:65" s="189" customFormat="1" x14ac:dyDescent="0.2">
      <c r="B124" s="258"/>
      <c r="C124" s="245"/>
      <c r="D124" s="284" t="s">
        <v>18</v>
      </c>
      <c r="E124" s="285" t="s">
        <v>0</v>
      </c>
      <c r="F124" s="260" t="s">
        <v>336</v>
      </c>
      <c r="G124" s="261"/>
      <c r="H124" s="262">
        <v>27</v>
      </c>
      <c r="I124" s="245"/>
      <c r="J124" s="243"/>
      <c r="K124" s="243"/>
      <c r="L124" s="253" t="s">
        <v>275</v>
      </c>
      <c r="M124" s="80" t="s">
        <v>365</v>
      </c>
      <c r="N124" s="118"/>
      <c r="O124" s="1"/>
      <c r="P124" s="1"/>
      <c r="Q124" s="1"/>
      <c r="R124" s="1"/>
      <c r="S124" s="1"/>
      <c r="T124" s="65"/>
      <c r="AT124" s="191" t="s">
        <v>18</v>
      </c>
      <c r="AU124" s="191" t="s">
        <v>219</v>
      </c>
      <c r="AV124" s="189" t="s">
        <v>219</v>
      </c>
      <c r="AW124" s="189" t="s">
        <v>224</v>
      </c>
      <c r="AX124" s="189" t="s">
        <v>221</v>
      </c>
      <c r="AY124" s="191" t="s">
        <v>220</v>
      </c>
    </row>
    <row r="125" spans="1:65" s="2" customFormat="1" ht="16.5" customHeight="1" x14ac:dyDescent="0.2">
      <c r="A125" s="244"/>
      <c r="B125" s="108"/>
      <c r="C125" s="278" t="s">
        <v>34</v>
      </c>
      <c r="D125" s="278" t="s">
        <v>40</v>
      </c>
      <c r="E125" s="279" t="s">
        <v>337</v>
      </c>
      <c r="F125" s="280" t="s">
        <v>338</v>
      </c>
      <c r="G125" s="281" t="s">
        <v>15</v>
      </c>
      <c r="H125" s="282">
        <v>27.081</v>
      </c>
      <c r="I125" s="174"/>
      <c r="J125" s="283">
        <f>ROUND(I125*H125,2)</f>
        <v>0</v>
      </c>
      <c r="K125" s="280" t="s">
        <v>16</v>
      </c>
      <c r="L125" s="242" t="s">
        <v>275</v>
      </c>
      <c r="M125" s="151" t="s">
        <v>365</v>
      </c>
      <c r="N125" s="168" t="s">
        <v>194</v>
      </c>
      <c r="O125" s="1"/>
      <c r="P125" s="1"/>
      <c r="Q125" s="1"/>
      <c r="R125" s="1"/>
      <c r="S125" s="1"/>
      <c r="T125" s="65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R125" s="185" t="s">
        <v>321</v>
      </c>
      <c r="AT125" s="185" t="s">
        <v>40</v>
      </c>
      <c r="AU125" s="185" t="s">
        <v>219</v>
      </c>
      <c r="AY125" s="8" t="s">
        <v>220</v>
      </c>
      <c r="BE125" s="21">
        <f>IF(N125="základní",J125,0)</f>
        <v>0</v>
      </c>
      <c r="BF125" s="21">
        <f>IF(N125="snížená",J125,0)</f>
        <v>0</v>
      </c>
      <c r="BG125" s="21">
        <f>IF(N125="zákl. přenesená",J125,0)</f>
        <v>0</v>
      </c>
      <c r="BH125" s="21">
        <f>IF(N125="sníž. přenesená",J125,0)</f>
        <v>0</v>
      </c>
      <c r="BI125" s="21">
        <f>IF(N125="nulová",J125,0)</f>
        <v>0</v>
      </c>
      <c r="BJ125" s="8" t="s">
        <v>221</v>
      </c>
      <c r="BK125" s="21">
        <f>ROUND(I125*H125,2)</f>
        <v>0</v>
      </c>
      <c r="BL125" s="8" t="s">
        <v>228</v>
      </c>
      <c r="BM125" s="185" t="s">
        <v>339</v>
      </c>
    </row>
    <row r="126" spans="1:65" s="189" customFormat="1" x14ac:dyDescent="0.2">
      <c r="B126" s="258"/>
      <c r="C126" s="245"/>
      <c r="D126" s="284" t="s">
        <v>18</v>
      </c>
      <c r="E126" s="261"/>
      <c r="F126" s="260" t="s">
        <v>340</v>
      </c>
      <c r="G126" s="261"/>
      <c r="H126" s="262">
        <v>27.081</v>
      </c>
      <c r="I126" s="245"/>
      <c r="J126" s="243"/>
      <c r="K126" s="243"/>
      <c r="L126" s="253" t="s">
        <v>275</v>
      </c>
      <c r="M126" s="80" t="s">
        <v>365</v>
      </c>
      <c r="N126" s="118"/>
      <c r="O126" s="1"/>
      <c r="P126" s="1"/>
      <c r="Q126" s="1"/>
      <c r="R126" s="1"/>
      <c r="S126" s="1"/>
      <c r="T126" s="65"/>
      <c r="AT126" s="191" t="s">
        <v>18</v>
      </c>
      <c r="AU126" s="191" t="s">
        <v>219</v>
      </c>
      <c r="AV126" s="189" t="s">
        <v>219</v>
      </c>
      <c r="AW126" s="189" t="s">
        <v>235</v>
      </c>
      <c r="AX126" s="189" t="s">
        <v>221</v>
      </c>
      <c r="AY126" s="191" t="s">
        <v>220</v>
      </c>
    </row>
    <row r="127" spans="1:65" s="2" customFormat="1" ht="21.75" customHeight="1" x14ac:dyDescent="0.2">
      <c r="A127" s="244"/>
      <c r="B127" s="108"/>
      <c r="C127" s="273" t="s">
        <v>341</v>
      </c>
      <c r="D127" s="273" t="s">
        <v>14</v>
      </c>
      <c r="E127" s="274" t="s">
        <v>342</v>
      </c>
      <c r="F127" s="275" t="s">
        <v>343</v>
      </c>
      <c r="G127" s="276" t="s">
        <v>29</v>
      </c>
      <c r="H127" s="251">
        <v>52.322000000000003</v>
      </c>
      <c r="I127" s="174"/>
      <c r="J127" s="277">
        <f>ROUND(I127*H127,2)</f>
        <v>0</v>
      </c>
      <c r="K127" s="275" t="s">
        <v>16</v>
      </c>
      <c r="L127" s="242" t="s">
        <v>275</v>
      </c>
      <c r="M127" s="151" t="s">
        <v>365</v>
      </c>
      <c r="N127" s="168" t="s">
        <v>193</v>
      </c>
      <c r="O127" s="1"/>
      <c r="P127" s="1"/>
      <c r="Q127" s="1"/>
      <c r="R127" s="1"/>
      <c r="S127" s="1"/>
      <c r="T127" s="65"/>
      <c r="U127" s="244"/>
      <c r="V127" s="244"/>
      <c r="W127" s="244"/>
      <c r="X127" s="244"/>
      <c r="Y127" s="244"/>
      <c r="Z127" s="244"/>
      <c r="AA127" s="244"/>
      <c r="AB127" s="244"/>
      <c r="AC127" s="244"/>
      <c r="AD127" s="244"/>
      <c r="AE127" s="244"/>
      <c r="AR127" s="185" t="s">
        <v>228</v>
      </c>
      <c r="AT127" s="185" t="s">
        <v>14</v>
      </c>
      <c r="AU127" s="185" t="s">
        <v>219</v>
      </c>
      <c r="AY127" s="8" t="s">
        <v>220</v>
      </c>
      <c r="BE127" s="21">
        <f>IF(N127="základní",J127,0)</f>
        <v>0</v>
      </c>
      <c r="BF127" s="21">
        <f>IF(N127="snížená",J127,0)</f>
        <v>0</v>
      </c>
      <c r="BG127" s="21">
        <f>IF(N127="zákl. přenesená",J127,0)</f>
        <v>0</v>
      </c>
      <c r="BH127" s="21">
        <f>IF(N127="sníž. přenesená",J127,0)</f>
        <v>0</v>
      </c>
      <c r="BI127" s="21">
        <f>IF(N127="nulová",J127,0)</f>
        <v>0</v>
      </c>
      <c r="BJ127" s="8" t="s">
        <v>221</v>
      </c>
      <c r="BK127" s="21">
        <f>ROUND(I127*H127,2)</f>
        <v>0</v>
      </c>
      <c r="BL127" s="8" t="s">
        <v>228</v>
      </c>
      <c r="BM127" s="185" t="s">
        <v>344</v>
      </c>
    </row>
    <row r="128" spans="1:65" s="2" customFormat="1" ht="21.75" customHeight="1" x14ac:dyDescent="0.2">
      <c r="A128" s="244"/>
      <c r="B128" s="108"/>
      <c r="C128" s="273" t="s">
        <v>345</v>
      </c>
      <c r="D128" s="273" t="s">
        <v>14</v>
      </c>
      <c r="E128" s="274" t="s">
        <v>346</v>
      </c>
      <c r="F128" s="275" t="s">
        <v>347</v>
      </c>
      <c r="G128" s="276" t="s">
        <v>29</v>
      </c>
      <c r="H128" s="251">
        <v>52.322000000000003</v>
      </c>
      <c r="I128" s="174"/>
      <c r="J128" s="277">
        <f>ROUND(I128*H128,2)</f>
        <v>0</v>
      </c>
      <c r="K128" s="275" t="s">
        <v>16</v>
      </c>
      <c r="L128" s="242" t="s">
        <v>275</v>
      </c>
      <c r="M128" s="151" t="s">
        <v>365</v>
      </c>
      <c r="N128" s="168" t="s">
        <v>193</v>
      </c>
      <c r="O128" s="1"/>
      <c r="P128" s="1"/>
      <c r="Q128" s="1"/>
      <c r="R128" s="1"/>
      <c r="S128" s="1"/>
      <c r="T128" s="65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R128" s="185" t="s">
        <v>228</v>
      </c>
      <c r="AT128" s="185" t="s">
        <v>14</v>
      </c>
      <c r="AU128" s="185" t="s">
        <v>219</v>
      </c>
      <c r="AY128" s="8" t="s">
        <v>220</v>
      </c>
      <c r="BE128" s="21">
        <f>IF(N128="základní",J128,0)</f>
        <v>0</v>
      </c>
      <c r="BF128" s="21">
        <f>IF(N128="snížená",J128,0)</f>
        <v>0</v>
      </c>
      <c r="BG128" s="21">
        <f>IF(N128="zákl. přenesená",J128,0)</f>
        <v>0</v>
      </c>
      <c r="BH128" s="21">
        <f>IF(N128="sníž. přenesená",J128,0)</f>
        <v>0</v>
      </c>
      <c r="BI128" s="21">
        <f>IF(N128="nulová",J128,0)</f>
        <v>0</v>
      </c>
      <c r="BJ128" s="8" t="s">
        <v>221</v>
      </c>
      <c r="BK128" s="21">
        <f>ROUND(I128*H128,2)</f>
        <v>0</v>
      </c>
      <c r="BL128" s="8" t="s">
        <v>228</v>
      </c>
      <c r="BM128" s="185" t="s">
        <v>348</v>
      </c>
    </row>
    <row r="129" spans="1:65" s="2" customFormat="1" ht="16.5" customHeight="1" x14ac:dyDescent="0.2">
      <c r="A129" s="244"/>
      <c r="B129" s="108"/>
      <c r="C129" s="247" t="s">
        <v>349</v>
      </c>
      <c r="D129" s="247" t="s">
        <v>14</v>
      </c>
      <c r="E129" s="248" t="s">
        <v>350</v>
      </c>
      <c r="F129" s="249" t="s">
        <v>351</v>
      </c>
      <c r="G129" s="250" t="s">
        <v>15</v>
      </c>
      <c r="H129" s="251">
        <v>19</v>
      </c>
      <c r="I129" s="174"/>
      <c r="J129" s="252">
        <f>ROUND(I129*H129,2)</f>
        <v>0</v>
      </c>
      <c r="K129" s="249" t="s">
        <v>16</v>
      </c>
      <c r="L129" s="242" t="s">
        <v>275</v>
      </c>
      <c r="M129" s="151" t="s">
        <v>365</v>
      </c>
      <c r="N129" s="168" t="s">
        <v>194</v>
      </c>
      <c r="O129" s="1"/>
      <c r="P129" s="1"/>
      <c r="Q129" s="1"/>
      <c r="R129" s="1"/>
      <c r="S129" s="1"/>
      <c r="T129" s="65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R129" s="185" t="s">
        <v>301</v>
      </c>
      <c r="AT129" s="185" t="s">
        <v>14</v>
      </c>
      <c r="AU129" s="185" t="s">
        <v>219</v>
      </c>
      <c r="AY129" s="8" t="s">
        <v>220</v>
      </c>
      <c r="BE129" s="21">
        <f>IF(N129="základní",J129,0)</f>
        <v>0</v>
      </c>
      <c r="BF129" s="21">
        <f>IF(N129="snížená",J129,0)</f>
        <v>0</v>
      </c>
      <c r="BG129" s="21">
        <f>IF(N129="zákl. přenesená",J129,0)</f>
        <v>0</v>
      </c>
      <c r="BH129" s="21">
        <f>IF(N129="sníž. přenesená",J129,0)</f>
        <v>0</v>
      </c>
      <c r="BI129" s="21">
        <f>IF(N129="nulová",J129,0)</f>
        <v>0</v>
      </c>
      <c r="BJ129" s="8" t="s">
        <v>221</v>
      </c>
      <c r="BK129" s="21">
        <f>ROUND(I129*H129,2)</f>
        <v>0</v>
      </c>
      <c r="BL129" s="8" t="s">
        <v>301</v>
      </c>
      <c r="BM129" s="185" t="s">
        <v>352</v>
      </c>
    </row>
    <row r="130" spans="1:65" s="2" customFormat="1" ht="39" x14ac:dyDescent="0.2">
      <c r="A130" s="244"/>
      <c r="B130" s="106"/>
      <c r="C130" s="243"/>
      <c r="D130" s="284" t="s">
        <v>17</v>
      </c>
      <c r="E130" s="257"/>
      <c r="F130" s="256" t="s">
        <v>353</v>
      </c>
      <c r="G130" s="257"/>
      <c r="H130" s="257"/>
      <c r="I130" s="243"/>
      <c r="J130" s="243"/>
      <c r="K130" s="243"/>
      <c r="L130" s="253" t="s">
        <v>275</v>
      </c>
      <c r="M130" s="80" t="s">
        <v>365</v>
      </c>
      <c r="N130" s="118"/>
      <c r="O130" s="1"/>
      <c r="P130" s="1"/>
      <c r="Q130" s="1"/>
      <c r="R130" s="1"/>
      <c r="S130" s="1"/>
      <c r="T130" s="65"/>
      <c r="U130" s="244"/>
      <c r="V130" s="244"/>
      <c r="W130" s="244"/>
      <c r="X130" s="244"/>
      <c r="Y130" s="244"/>
      <c r="Z130" s="244"/>
      <c r="AA130" s="244"/>
      <c r="AB130" s="244"/>
      <c r="AC130" s="244"/>
      <c r="AD130" s="244"/>
      <c r="AE130" s="244"/>
      <c r="AT130" s="8" t="s">
        <v>17</v>
      </c>
      <c r="AU130" s="8" t="s">
        <v>219</v>
      </c>
    </row>
    <row r="131" spans="1:65" s="189" customFormat="1" x14ac:dyDescent="0.2">
      <c r="B131" s="258"/>
      <c r="C131" s="245"/>
      <c r="D131" s="284" t="s">
        <v>18</v>
      </c>
      <c r="E131" s="285" t="s">
        <v>0</v>
      </c>
      <c r="F131" s="260" t="s">
        <v>354</v>
      </c>
      <c r="G131" s="261"/>
      <c r="H131" s="262">
        <v>19</v>
      </c>
      <c r="I131" s="245"/>
      <c r="J131" s="245"/>
      <c r="K131" s="245"/>
      <c r="L131" s="253" t="s">
        <v>275</v>
      </c>
      <c r="M131" s="80" t="s">
        <v>365</v>
      </c>
      <c r="N131" s="118"/>
      <c r="O131" s="1"/>
      <c r="P131" s="1"/>
      <c r="Q131" s="1"/>
      <c r="R131" s="1"/>
      <c r="S131" s="1"/>
      <c r="T131" s="65"/>
      <c r="AT131" s="191" t="s">
        <v>18</v>
      </c>
      <c r="AU131" s="191" t="s">
        <v>219</v>
      </c>
      <c r="AV131" s="189" t="s">
        <v>219</v>
      </c>
      <c r="AW131" s="189" t="s">
        <v>224</v>
      </c>
      <c r="AX131" s="189" t="s">
        <v>221</v>
      </c>
      <c r="AY131" s="191" t="s">
        <v>220</v>
      </c>
    </row>
    <row r="132" spans="1:65" s="2" customFormat="1" ht="16.5" customHeight="1" x14ac:dyDescent="0.2">
      <c r="A132" s="244"/>
      <c r="B132" s="108"/>
      <c r="C132" s="247" t="s">
        <v>355</v>
      </c>
      <c r="D132" s="247" t="s">
        <v>14</v>
      </c>
      <c r="E132" s="248" t="s">
        <v>356</v>
      </c>
      <c r="F132" s="249" t="s">
        <v>357</v>
      </c>
      <c r="G132" s="250" t="s">
        <v>15</v>
      </c>
      <c r="H132" s="251">
        <v>18</v>
      </c>
      <c r="I132" s="174"/>
      <c r="J132" s="252">
        <f>ROUND(I132*H132,2)</f>
        <v>0</v>
      </c>
      <c r="K132" s="249" t="s">
        <v>16</v>
      </c>
      <c r="L132" s="242" t="s">
        <v>275</v>
      </c>
      <c r="M132" s="151" t="s">
        <v>365</v>
      </c>
      <c r="N132" s="168" t="s">
        <v>194</v>
      </c>
      <c r="O132" s="1"/>
      <c r="P132" s="1"/>
      <c r="Q132" s="1"/>
      <c r="R132" s="1"/>
      <c r="S132" s="1"/>
      <c r="T132" s="65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/>
      <c r="AR132" s="185" t="s">
        <v>301</v>
      </c>
      <c r="AT132" s="185" t="s">
        <v>14</v>
      </c>
      <c r="AU132" s="185" t="s">
        <v>219</v>
      </c>
      <c r="AY132" s="8" t="s">
        <v>220</v>
      </c>
      <c r="BE132" s="21">
        <f>IF(N132="základní",J132,0)</f>
        <v>0</v>
      </c>
      <c r="BF132" s="21">
        <f>IF(N132="snížená",J132,0)</f>
        <v>0</v>
      </c>
      <c r="BG132" s="21">
        <f>IF(N132="zákl. přenesená",J132,0)</f>
        <v>0</v>
      </c>
      <c r="BH132" s="21">
        <f>IF(N132="sníž. přenesená",J132,0)</f>
        <v>0</v>
      </c>
      <c r="BI132" s="21">
        <f>IF(N132="nulová",J132,0)</f>
        <v>0</v>
      </c>
      <c r="BJ132" s="8" t="s">
        <v>221</v>
      </c>
      <c r="BK132" s="21">
        <f>ROUND(I132*H132,2)</f>
        <v>0</v>
      </c>
      <c r="BL132" s="8" t="s">
        <v>301</v>
      </c>
      <c r="BM132" s="185" t="s">
        <v>358</v>
      </c>
    </row>
    <row r="133" spans="1:65" s="2" customFormat="1" ht="39" x14ac:dyDescent="0.2">
      <c r="A133" s="244"/>
      <c r="B133" s="106"/>
      <c r="C133" s="243"/>
      <c r="D133" s="284" t="s">
        <v>17</v>
      </c>
      <c r="E133" s="257"/>
      <c r="F133" s="256" t="s">
        <v>353</v>
      </c>
      <c r="G133" s="257"/>
      <c r="H133" s="257"/>
      <c r="I133" s="243"/>
      <c r="J133" s="243"/>
      <c r="K133" s="243"/>
      <c r="L133" s="253" t="s">
        <v>275</v>
      </c>
      <c r="M133" s="80" t="s">
        <v>365</v>
      </c>
      <c r="N133" s="118"/>
      <c r="O133" s="1"/>
      <c r="P133" s="1"/>
      <c r="Q133" s="1"/>
      <c r="R133" s="1"/>
      <c r="S133" s="1"/>
      <c r="T133" s="65"/>
      <c r="U133" s="244"/>
      <c r="V133" s="244"/>
      <c r="W133" s="244"/>
      <c r="X133" s="244"/>
      <c r="Y133" s="244"/>
      <c r="Z133" s="244"/>
      <c r="AA133" s="244"/>
      <c r="AB133" s="244"/>
      <c r="AC133" s="244"/>
      <c r="AD133" s="244"/>
      <c r="AE133" s="244"/>
      <c r="AT133" s="8" t="s">
        <v>17</v>
      </c>
      <c r="AU133" s="8" t="s">
        <v>219</v>
      </c>
    </row>
    <row r="134" spans="1:65" s="189" customFormat="1" x14ac:dyDescent="0.2">
      <c r="B134" s="258"/>
      <c r="C134" s="245"/>
      <c r="D134" s="284" t="s">
        <v>18</v>
      </c>
      <c r="E134" s="285" t="s">
        <v>0</v>
      </c>
      <c r="F134" s="260" t="s">
        <v>359</v>
      </c>
      <c r="G134" s="261"/>
      <c r="H134" s="262">
        <v>18</v>
      </c>
      <c r="I134" s="245"/>
      <c r="J134" s="245"/>
      <c r="K134" s="245"/>
      <c r="L134" s="253" t="s">
        <v>275</v>
      </c>
      <c r="M134" s="80" t="s">
        <v>365</v>
      </c>
      <c r="N134" s="118"/>
      <c r="O134" s="1"/>
      <c r="P134" s="1"/>
      <c r="Q134" s="1"/>
      <c r="R134" s="1"/>
      <c r="S134" s="1"/>
      <c r="T134" s="65"/>
      <c r="AT134" s="191" t="s">
        <v>18</v>
      </c>
      <c r="AU134" s="191" t="s">
        <v>219</v>
      </c>
      <c r="AV134" s="189" t="s">
        <v>219</v>
      </c>
      <c r="AW134" s="189" t="s">
        <v>224</v>
      </c>
      <c r="AX134" s="189" t="s">
        <v>221</v>
      </c>
      <c r="AY134" s="191" t="s">
        <v>220</v>
      </c>
    </row>
    <row r="135" spans="1:65" s="2" customFormat="1" ht="16.5" customHeight="1" x14ac:dyDescent="0.2">
      <c r="A135" s="244"/>
      <c r="B135" s="108"/>
      <c r="C135" s="247" t="s">
        <v>360</v>
      </c>
      <c r="D135" s="247" t="s">
        <v>14</v>
      </c>
      <c r="E135" s="248" t="s">
        <v>361</v>
      </c>
      <c r="F135" s="249" t="s">
        <v>362</v>
      </c>
      <c r="G135" s="250" t="s">
        <v>15</v>
      </c>
      <c r="H135" s="251">
        <v>27</v>
      </c>
      <c r="I135" s="174"/>
      <c r="J135" s="252">
        <f>ROUND(I135*H135,2)</f>
        <v>0</v>
      </c>
      <c r="K135" s="249" t="s">
        <v>16</v>
      </c>
      <c r="L135" s="242" t="s">
        <v>275</v>
      </c>
      <c r="M135" s="151" t="s">
        <v>365</v>
      </c>
      <c r="N135" s="168" t="s">
        <v>194</v>
      </c>
      <c r="O135" s="1"/>
      <c r="P135" s="1"/>
      <c r="Q135" s="1"/>
      <c r="R135" s="1"/>
      <c r="S135" s="1"/>
      <c r="T135" s="65"/>
      <c r="U135" s="244"/>
      <c r="V135" s="244"/>
      <c r="W135" s="244"/>
      <c r="X135" s="244"/>
      <c r="Y135" s="244"/>
      <c r="Z135" s="244"/>
      <c r="AA135" s="244"/>
      <c r="AB135" s="244"/>
      <c r="AC135" s="244"/>
      <c r="AD135" s="244"/>
      <c r="AE135" s="244"/>
      <c r="AR135" s="185" t="s">
        <v>301</v>
      </c>
      <c r="AT135" s="185" t="s">
        <v>14</v>
      </c>
      <c r="AU135" s="185" t="s">
        <v>219</v>
      </c>
      <c r="AY135" s="8" t="s">
        <v>220</v>
      </c>
      <c r="BE135" s="21">
        <f>IF(N135="základní",J135,0)</f>
        <v>0</v>
      </c>
      <c r="BF135" s="21">
        <f>IF(N135="snížená",J135,0)</f>
        <v>0</v>
      </c>
      <c r="BG135" s="21">
        <f>IF(N135="zákl. přenesená",J135,0)</f>
        <v>0</v>
      </c>
      <c r="BH135" s="21">
        <f>IF(N135="sníž. přenesená",J135,0)</f>
        <v>0</v>
      </c>
      <c r="BI135" s="21">
        <f>IF(N135="nulová",J135,0)</f>
        <v>0</v>
      </c>
      <c r="BJ135" s="8" t="s">
        <v>221</v>
      </c>
      <c r="BK135" s="21">
        <f>ROUND(I135*H135,2)</f>
        <v>0</v>
      </c>
      <c r="BL135" s="8" t="s">
        <v>301</v>
      </c>
      <c r="BM135" s="185" t="s">
        <v>363</v>
      </c>
    </row>
    <row r="136" spans="1:65" s="2" customFormat="1" ht="39" x14ac:dyDescent="0.2">
      <c r="A136" s="244"/>
      <c r="B136" s="106"/>
      <c r="C136" s="243"/>
      <c r="D136" s="284" t="s">
        <v>17</v>
      </c>
      <c r="E136" s="257"/>
      <c r="F136" s="256" t="s">
        <v>353</v>
      </c>
      <c r="G136" s="257"/>
      <c r="H136" s="257"/>
      <c r="I136" s="243"/>
      <c r="J136" s="243"/>
      <c r="K136" s="243"/>
      <c r="L136" s="253" t="s">
        <v>275</v>
      </c>
      <c r="M136" s="80" t="s">
        <v>365</v>
      </c>
      <c r="N136" s="118"/>
      <c r="O136" s="1"/>
      <c r="P136" s="1"/>
      <c r="Q136" s="1"/>
      <c r="R136" s="1"/>
      <c r="S136" s="1"/>
      <c r="T136" s="65"/>
      <c r="U136" s="244"/>
      <c r="V136" s="244"/>
      <c r="W136" s="244"/>
      <c r="X136" s="244"/>
      <c r="Y136" s="244"/>
      <c r="Z136" s="244"/>
      <c r="AA136" s="244"/>
      <c r="AB136" s="244"/>
      <c r="AC136" s="244"/>
      <c r="AD136" s="244"/>
      <c r="AE136" s="244"/>
      <c r="AT136" s="8" t="s">
        <v>17</v>
      </c>
      <c r="AU136" s="8" t="s">
        <v>219</v>
      </c>
    </row>
    <row r="137" spans="1:65" s="189" customFormat="1" x14ac:dyDescent="0.2">
      <c r="B137" s="258"/>
      <c r="C137" s="245"/>
      <c r="D137" s="284" t="s">
        <v>18</v>
      </c>
      <c r="E137" s="285" t="s">
        <v>0</v>
      </c>
      <c r="F137" s="260" t="s">
        <v>364</v>
      </c>
      <c r="G137" s="261"/>
      <c r="H137" s="262">
        <v>27</v>
      </c>
      <c r="I137" s="245"/>
      <c r="J137" s="245"/>
      <c r="K137" s="245"/>
      <c r="L137" s="253" t="s">
        <v>275</v>
      </c>
      <c r="M137" s="80" t="s">
        <v>365</v>
      </c>
      <c r="N137" s="118"/>
      <c r="O137" s="1"/>
      <c r="P137" s="1"/>
      <c r="Q137" s="1"/>
      <c r="R137" s="1"/>
      <c r="S137" s="1"/>
      <c r="T137" s="65"/>
      <c r="AT137" s="191" t="s">
        <v>18</v>
      </c>
      <c r="AU137" s="191" t="s">
        <v>219</v>
      </c>
      <c r="AV137" s="189" t="s">
        <v>219</v>
      </c>
      <c r="AW137" s="189" t="s">
        <v>224</v>
      </c>
      <c r="AX137" s="189" t="s">
        <v>221</v>
      </c>
      <c r="AY137" s="191" t="s">
        <v>220</v>
      </c>
    </row>
    <row r="138" spans="1:65" ht="12" thickBot="1" x14ac:dyDescent="0.25">
      <c r="B138" s="122"/>
      <c r="C138" s="123"/>
      <c r="D138" s="123"/>
      <c r="E138" s="123"/>
      <c r="F138" s="123"/>
      <c r="G138" s="123"/>
      <c r="H138" s="123"/>
      <c r="I138" s="124"/>
      <c r="J138" s="123"/>
      <c r="K138" s="123"/>
      <c r="L138" s="123"/>
      <c r="M138" s="123"/>
      <c r="N138" s="125"/>
    </row>
    <row r="139" spans="1:65" ht="12.75" x14ac:dyDescent="0.2">
      <c r="B139" s="101"/>
      <c r="C139" s="103"/>
      <c r="D139" s="102" t="s">
        <v>5</v>
      </c>
      <c r="E139" s="103"/>
      <c r="F139" s="103"/>
      <c r="G139" s="103"/>
      <c r="H139" s="103"/>
      <c r="I139" s="104"/>
      <c r="J139" s="103"/>
      <c r="K139" s="103"/>
      <c r="L139" s="103"/>
      <c r="M139" s="158"/>
      <c r="N139" s="105"/>
      <c r="AZ139" s="28"/>
      <c r="BA139" s="28"/>
      <c r="BB139" s="28"/>
      <c r="BC139" s="28"/>
      <c r="BD139" s="28"/>
    </row>
    <row r="140" spans="1:65" s="2" customFormat="1" ht="12.75" x14ac:dyDescent="0.2">
      <c r="A140" s="241"/>
      <c r="B140" s="106"/>
      <c r="C140" s="240"/>
      <c r="D140" s="240"/>
      <c r="E140" s="520" t="s">
        <v>168</v>
      </c>
      <c r="F140" s="520"/>
      <c r="G140" s="520"/>
      <c r="H140" s="520"/>
      <c r="I140" s="82"/>
      <c r="J140" s="240"/>
      <c r="K140" s="240"/>
      <c r="L140" s="51"/>
      <c r="M140" s="159"/>
      <c r="N140" s="118"/>
      <c r="S140" s="241"/>
      <c r="T140" s="240"/>
      <c r="U140" s="240"/>
      <c r="V140" s="241"/>
      <c r="W140" s="241"/>
      <c r="X140" s="241"/>
      <c r="Y140" s="241"/>
      <c r="Z140" s="241"/>
      <c r="AA140" s="241"/>
      <c r="AB140" s="241"/>
      <c r="AC140" s="241"/>
      <c r="AD140" s="241"/>
      <c r="AE140" s="241"/>
    </row>
    <row r="141" spans="1:65" s="2" customFormat="1" ht="12.75" x14ac:dyDescent="0.2">
      <c r="A141" s="241"/>
      <c r="B141" s="106"/>
      <c r="C141" s="240"/>
      <c r="D141" s="83" t="s">
        <v>7</v>
      </c>
      <c r="E141" s="240"/>
      <c r="F141" s="240"/>
      <c r="G141" s="240"/>
      <c r="H141" s="240"/>
      <c r="I141" s="82"/>
      <c r="J141" s="240"/>
      <c r="K141" s="240"/>
      <c r="L141" s="51"/>
      <c r="M141" s="159"/>
      <c r="N141" s="118"/>
      <c r="S141" s="241"/>
      <c r="T141" s="240"/>
      <c r="U141" s="240"/>
      <c r="V141" s="241"/>
      <c r="W141" s="241"/>
      <c r="X141" s="241"/>
      <c r="Y141" s="241"/>
      <c r="Z141" s="241"/>
      <c r="AA141" s="241"/>
      <c r="AB141" s="241"/>
      <c r="AC141" s="241"/>
      <c r="AD141" s="241"/>
      <c r="AE141" s="241"/>
    </row>
    <row r="142" spans="1:65" s="2" customFormat="1" ht="16.5" customHeight="1" x14ac:dyDescent="0.2">
      <c r="A142" s="241"/>
      <c r="B142" s="106"/>
      <c r="C142" s="240"/>
      <c r="D142" s="240"/>
      <c r="E142" s="525" t="s">
        <v>280</v>
      </c>
      <c r="F142" s="516"/>
      <c r="G142" s="516"/>
      <c r="H142" s="516"/>
      <c r="I142" s="82"/>
      <c r="J142" s="240"/>
      <c r="K142" s="240"/>
      <c r="L142" s="51"/>
      <c r="M142" s="159"/>
      <c r="N142" s="118"/>
      <c r="S142" s="241"/>
      <c r="T142" s="240"/>
      <c r="U142" s="240"/>
      <c r="V142" s="241"/>
      <c r="W142" s="241"/>
      <c r="X142" s="241"/>
      <c r="Y142" s="241"/>
      <c r="Z142" s="241"/>
      <c r="AA142" s="241"/>
      <c r="AB142" s="241"/>
      <c r="AC142" s="241"/>
      <c r="AD142" s="241"/>
      <c r="AE142" s="241"/>
    </row>
    <row r="143" spans="1:65" x14ac:dyDescent="0.2">
      <c r="B143" s="120"/>
      <c r="C143" s="65"/>
      <c r="D143" s="65"/>
      <c r="E143" s="65"/>
      <c r="F143" s="65"/>
      <c r="G143" s="65"/>
      <c r="H143" s="65"/>
      <c r="I143" s="100"/>
      <c r="J143" s="65"/>
      <c r="L143" s="51"/>
      <c r="M143" s="159"/>
      <c r="N143" s="118"/>
      <c r="O143" s="2"/>
      <c r="P143" s="2"/>
      <c r="Q143" s="2"/>
      <c r="R143" s="2"/>
      <c r="S143" s="241"/>
      <c r="T143" s="240"/>
      <c r="U143" s="240"/>
    </row>
    <row r="144" spans="1:65" s="2" customFormat="1" ht="21.75" customHeight="1" x14ac:dyDescent="0.2">
      <c r="A144" s="241"/>
      <c r="B144" s="108"/>
      <c r="C144" s="247" t="s">
        <v>281</v>
      </c>
      <c r="D144" s="247" t="s">
        <v>14</v>
      </c>
      <c r="E144" s="248" t="s">
        <v>282</v>
      </c>
      <c r="F144" s="249" t="s">
        <v>283</v>
      </c>
      <c r="G144" s="250" t="s">
        <v>15</v>
      </c>
      <c r="H144" s="251">
        <v>16.350000000000001</v>
      </c>
      <c r="I144" s="174"/>
      <c r="J144" s="252">
        <f>ROUND(I144*H144,2)</f>
        <v>0</v>
      </c>
      <c r="K144" s="249" t="s">
        <v>16</v>
      </c>
      <c r="L144" s="242" t="s">
        <v>275</v>
      </c>
      <c r="M144" s="151" t="s">
        <v>297</v>
      </c>
      <c r="N144" s="168" t="s">
        <v>194</v>
      </c>
      <c r="S144" s="241"/>
      <c r="T144" s="240"/>
      <c r="U144" s="240"/>
      <c r="V144" s="241"/>
      <c r="W144" s="241"/>
      <c r="X144" s="241"/>
      <c r="Y144" s="241"/>
      <c r="Z144" s="241"/>
      <c r="AA144" s="241"/>
      <c r="AB144" s="241"/>
      <c r="AC144" s="241"/>
      <c r="AD144" s="241"/>
      <c r="AE144" s="241"/>
      <c r="AR144" s="185" t="s">
        <v>228</v>
      </c>
      <c r="AT144" s="185" t="s">
        <v>14</v>
      </c>
      <c r="AU144" s="185" t="s">
        <v>219</v>
      </c>
      <c r="AY144" s="8" t="s">
        <v>220</v>
      </c>
      <c r="BE144" s="21">
        <f>IF(N144="základní",J144,0)</f>
        <v>0</v>
      </c>
      <c r="BF144" s="21">
        <f>IF(N144="snížená",J144,0)</f>
        <v>0</v>
      </c>
      <c r="BG144" s="21">
        <f>IF(N144="zákl. přenesená",J144,0)</f>
        <v>0</v>
      </c>
      <c r="BH144" s="21">
        <f>IF(N144="sníž. přenesená",J144,0)</f>
        <v>0</v>
      </c>
      <c r="BI144" s="21">
        <f>IF(N144="nulová",J144,0)</f>
        <v>0</v>
      </c>
      <c r="BJ144" s="8" t="s">
        <v>221</v>
      </c>
      <c r="BK144" s="21">
        <f>ROUND(I144*H144,2)</f>
        <v>0</v>
      </c>
      <c r="BL144" s="8" t="s">
        <v>228</v>
      </c>
      <c r="BM144" s="185" t="s">
        <v>284</v>
      </c>
    </row>
    <row r="145" spans="1:65" s="2" customFormat="1" ht="146.25" x14ac:dyDescent="0.2">
      <c r="A145" s="241"/>
      <c r="B145" s="106"/>
      <c r="C145" s="240"/>
      <c r="D145" s="255" t="s">
        <v>17</v>
      </c>
      <c r="E145" s="240"/>
      <c r="F145" s="256" t="s">
        <v>285</v>
      </c>
      <c r="G145" s="257"/>
      <c r="H145" s="257"/>
      <c r="I145" s="240"/>
      <c r="J145" s="240"/>
      <c r="K145" s="240"/>
      <c r="L145" s="253" t="s">
        <v>275</v>
      </c>
      <c r="M145" s="80" t="s">
        <v>297</v>
      </c>
      <c r="N145" s="118"/>
      <c r="S145" s="241"/>
      <c r="T145" s="240"/>
      <c r="U145" s="240"/>
      <c r="V145" s="241"/>
      <c r="W145" s="241"/>
      <c r="X145" s="241"/>
      <c r="Y145" s="241"/>
      <c r="Z145" s="241"/>
      <c r="AA145" s="241"/>
      <c r="AB145" s="241"/>
      <c r="AC145" s="241"/>
      <c r="AD145" s="241"/>
      <c r="AE145" s="241"/>
      <c r="AT145" s="8" t="s">
        <v>17</v>
      </c>
      <c r="AU145" s="8" t="s">
        <v>219</v>
      </c>
    </row>
    <row r="146" spans="1:65" s="189" customFormat="1" x14ac:dyDescent="0.2">
      <c r="B146" s="258"/>
      <c r="C146" s="245"/>
      <c r="D146" s="255" t="s">
        <v>18</v>
      </c>
      <c r="E146" s="259" t="s">
        <v>0</v>
      </c>
      <c r="F146" s="260" t="s">
        <v>286</v>
      </c>
      <c r="G146" s="261"/>
      <c r="H146" s="262">
        <v>16.350000000000001</v>
      </c>
      <c r="I146" s="245"/>
      <c r="J146" s="240"/>
      <c r="K146" s="240"/>
      <c r="L146" s="253" t="s">
        <v>275</v>
      </c>
      <c r="M146" s="80" t="s">
        <v>297</v>
      </c>
      <c r="N146" s="118"/>
      <c r="O146" s="2"/>
      <c r="P146" s="2"/>
      <c r="Q146" s="2"/>
      <c r="R146" s="2"/>
      <c r="S146" s="241"/>
      <c r="T146" s="240"/>
      <c r="U146" s="240"/>
      <c r="AT146" s="191" t="s">
        <v>18</v>
      </c>
      <c r="AU146" s="191" t="s">
        <v>219</v>
      </c>
      <c r="AV146" s="189" t="s">
        <v>219</v>
      </c>
      <c r="AW146" s="189" t="s">
        <v>224</v>
      </c>
      <c r="AX146" s="189" t="s">
        <v>221</v>
      </c>
      <c r="AY146" s="191" t="s">
        <v>220</v>
      </c>
    </row>
    <row r="147" spans="1:65" s="186" customFormat="1" x14ac:dyDescent="0.2">
      <c r="B147" s="263"/>
      <c r="C147" s="246"/>
      <c r="D147" s="255" t="s">
        <v>18</v>
      </c>
      <c r="E147" s="264" t="s">
        <v>0</v>
      </c>
      <c r="F147" s="265" t="s">
        <v>287</v>
      </c>
      <c r="G147" s="266"/>
      <c r="H147" s="267" t="s">
        <v>0</v>
      </c>
      <c r="I147" s="246"/>
      <c r="J147" s="240"/>
      <c r="K147" s="240"/>
      <c r="L147" s="253" t="s">
        <v>275</v>
      </c>
      <c r="M147" s="80" t="s">
        <v>297</v>
      </c>
      <c r="N147" s="118"/>
      <c r="O147" s="2"/>
      <c r="P147" s="2"/>
      <c r="Q147" s="2"/>
      <c r="R147" s="2"/>
      <c r="S147" s="241"/>
      <c r="T147" s="240"/>
      <c r="U147" s="240"/>
      <c r="AT147" s="188" t="s">
        <v>18</v>
      </c>
      <c r="AU147" s="188" t="s">
        <v>219</v>
      </c>
      <c r="AV147" s="186" t="s">
        <v>221</v>
      </c>
      <c r="AW147" s="186" t="s">
        <v>224</v>
      </c>
      <c r="AX147" s="186" t="s">
        <v>225</v>
      </c>
      <c r="AY147" s="188" t="s">
        <v>220</v>
      </c>
    </row>
    <row r="148" spans="1:65" s="2" customFormat="1" ht="21.75" customHeight="1" x14ac:dyDescent="0.2">
      <c r="A148" s="241"/>
      <c r="B148" s="108"/>
      <c r="C148" s="247" t="s">
        <v>288</v>
      </c>
      <c r="D148" s="247" t="s">
        <v>14</v>
      </c>
      <c r="E148" s="248" t="s">
        <v>289</v>
      </c>
      <c r="F148" s="249" t="s">
        <v>290</v>
      </c>
      <c r="G148" s="250" t="s">
        <v>15</v>
      </c>
      <c r="H148" s="251">
        <v>20.350000000000001</v>
      </c>
      <c r="I148" s="174"/>
      <c r="J148" s="252">
        <f>ROUND(I148*H148,2)</f>
        <v>0</v>
      </c>
      <c r="K148" s="249" t="s">
        <v>16</v>
      </c>
      <c r="L148" s="242" t="s">
        <v>275</v>
      </c>
      <c r="M148" s="151" t="s">
        <v>297</v>
      </c>
      <c r="N148" s="168" t="s">
        <v>194</v>
      </c>
      <c r="S148" s="241"/>
      <c r="T148" s="240"/>
      <c r="U148" s="240"/>
      <c r="V148" s="241"/>
      <c r="W148" s="241"/>
      <c r="X148" s="241"/>
      <c r="Y148" s="241"/>
      <c r="Z148" s="241"/>
      <c r="AA148" s="241"/>
      <c r="AB148" s="241"/>
      <c r="AC148" s="241"/>
      <c r="AD148" s="241"/>
      <c r="AE148" s="241"/>
      <c r="AR148" s="185" t="s">
        <v>228</v>
      </c>
      <c r="AT148" s="185" t="s">
        <v>14</v>
      </c>
      <c r="AU148" s="185" t="s">
        <v>219</v>
      </c>
      <c r="AY148" s="8" t="s">
        <v>220</v>
      </c>
      <c r="BE148" s="21">
        <f>IF(N148="základní",J148,0)</f>
        <v>0</v>
      </c>
      <c r="BF148" s="21">
        <f>IF(N148="snížená",J148,0)</f>
        <v>0</v>
      </c>
      <c r="BG148" s="21">
        <f>IF(N148="zákl. přenesená",J148,0)</f>
        <v>0</v>
      </c>
      <c r="BH148" s="21">
        <f>IF(N148="sníž. přenesená",J148,0)</f>
        <v>0</v>
      </c>
      <c r="BI148" s="21">
        <f>IF(N148="nulová",J148,0)</f>
        <v>0</v>
      </c>
      <c r="BJ148" s="8" t="s">
        <v>221</v>
      </c>
      <c r="BK148" s="21">
        <f>ROUND(I148*H148,2)</f>
        <v>0</v>
      </c>
      <c r="BL148" s="8" t="s">
        <v>228</v>
      </c>
      <c r="BM148" s="185" t="s">
        <v>291</v>
      </c>
    </row>
    <row r="149" spans="1:65" s="2" customFormat="1" ht="146.25" x14ac:dyDescent="0.2">
      <c r="A149" s="241"/>
      <c r="B149" s="106"/>
      <c r="C149" s="240"/>
      <c r="D149" s="255" t="s">
        <v>17</v>
      </c>
      <c r="E149" s="240"/>
      <c r="F149" s="256" t="s">
        <v>285</v>
      </c>
      <c r="G149" s="257"/>
      <c r="H149" s="257"/>
      <c r="I149" s="240"/>
      <c r="J149" s="240"/>
      <c r="K149" s="240"/>
      <c r="L149" s="253" t="s">
        <v>275</v>
      </c>
      <c r="M149" s="80" t="s">
        <v>297</v>
      </c>
      <c r="N149" s="118"/>
      <c r="S149" s="241"/>
      <c r="T149" s="240"/>
      <c r="U149" s="240"/>
      <c r="V149" s="241"/>
      <c r="W149" s="241"/>
      <c r="X149" s="241"/>
      <c r="Y149" s="241"/>
      <c r="Z149" s="241"/>
      <c r="AA149" s="241"/>
      <c r="AB149" s="241"/>
      <c r="AC149" s="241"/>
      <c r="AD149" s="241"/>
      <c r="AE149" s="241"/>
      <c r="AT149" s="8" t="s">
        <v>17</v>
      </c>
      <c r="AU149" s="8" t="s">
        <v>219</v>
      </c>
    </row>
    <row r="150" spans="1:65" s="189" customFormat="1" x14ac:dyDescent="0.2">
      <c r="B150" s="258"/>
      <c r="C150" s="245"/>
      <c r="D150" s="255" t="s">
        <v>18</v>
      </c>
      <c r="E150" s="259" t="s">
        <v>0</v>
      </c>
      <c r="F150" s="260" t="s">
        <v>292</v>
      </c>
      <c r="G150" s="261"/>
      <c r="H150" s="262">
        <v>20.350000000000001</v>
      </c>
      <c r="I150" s="245"/>
      <c r="J150" s="240"/>
      <c r="K150" s="240"/>
      <c r="L150" s="253" t="s">
        <v>275</v>
      </c>
      <c r="M150" s="80" t="s">
        <v>297</v>
      </c>
      <c r="N150" s="118"/>
      <c r="O150" s="2"/>
      <c r="P150" s="2"/>
      <c r="Q150" s="2"/>
      <c r="R150" s="2"/>
      <c r="S150" s="241"/>
      <c r="T150" s="240"/>
      <c r="U150" s="240"/>
      <c r="AT150" s="191" t="s">
        <v>18</v>
      </c>
      <c r="AU150" s="191" t="s">
        <v>219</v>
      </c>
      <c r="AV150" s="189" t="s">
        <v>219</v>
      </c>
      <c r="AW150" s="189" t="s">
        <v>224</v>
      </c>
      <c r="AX150" s="189" t="s">
        <v>221</v>
      </c>
      <c r="AY150" s="191" t="s">
        <v>220</v>
      </c>
    </row>
    <row r="151" spans="1:65" s="186" customFormat="1" x14ac:dyDescent="0.2">
      <c r="B151" s="263"/>
      <c r="C151" s="246"/>
      <c r="D151" s="255" t="s">
        <v>18</v>
      </c>
      <c r="E151" s="264" t="s">
        <v>0</v>
      </c>
      <c r="F151" s="265" t="s">
        <v>287</v>
      </c>
      <c r="G151" s="266"/>
      <c r="H151" s="267" t="s">
        <v>0</v>
      </c>
      <c r="I151" s="246"/>
      <c r="J151" s="240"/>
      <c r="K151" s="240"/>
      <c r="L151" s="253" t="s">
        <v>275</v>
      </c>
      <c r="M151" s="80" t="s">
        <v>297</v>
      </c>
      <c r="N151" s="118"/>
      <c r="O151" s="2"/>
      <c r="P151" s="2"/>
      <c r="Q151" s="2"/>
      <c r="R151" s="2"/>
      <c r="S151" s="241"/>
      <c r="T151" s="240"/>
      <c r="U151" s="240"/>
      <c r="AT151" s="188" t="s">
        <v>18</v>
      </c>
      <c r="AU151" s="188" t="s">
        <v>219</v>
      </c>
      <c r="AV151" s="186" t="s">
        <v>221</v>
      </c>
      <c r="AW151" s="186" t="s">
        <v>224</v>
      </c>
      <c r="AX151" s="186" t="s">
        <v>225</v>
      </c>
      <c r="AY151" s="188" t="s">
        <v>220</v>
      </c>
    </row>
    <row r="152" spans="1:65" s="2" customFormat="1" ht="21.75" customHeight="1" x14ac:dyDescent="0.2">
      <c r="A152" s="241"/>
      <c r="B152" s="108"/>
      <c r="C152" s="247" t="s">
        <v>23</v>
      </c>
      <c r="D152" s="247" t="s">
        <v>14</v>
      </c>
      <c r="E152" s="248" t="s">
        <v>293</v>
      </c>
      <c r="F152" s="249" t="s">
        <v>294</v>
      </c>
      <c r="G152" s="250" t="s">
        <v>15</v>
      </c>
      <c r="H152" s="251">
        <v>20.350000000000001</v>
      </c>
      <c r="I152" s="174"/>
      <c r="J152" s="252">
        <f>ROUND(I152*H152,2)</f>
        <v>0</v>
      </c>
      <c r="K152" s="249" t="s">
        <v>16</v>
      </c>
      <c r="L152" s="242" t="s">
        <v>275</v>
      </c>
      <c r="M152" s="151" t="s">
        <v>297</v>
      </c>
      <c r="N152" s="168" t="s">
        <v>194</v>
      </c>
      <c r="S152" s="241"/>
      <c r="T152" s="240"/>
      <c r="U152" s="240"/>
      <c r="V152" s="241"/>
      <c r="W152" s="241"/>
      <c r="X152" s="241"/>
      <c r="Y152" s="241"/>
      <c r="Z152" s="241"/>
      <c r="AA152" s="241"/>
      <c r="AB152" s="241"/>
      <c r="AC152" s="241"/>
      <c r="AD152" s="241"/>
      <c r="AE152" s="241"/>
      <c r="AR152" s="185" t="s">
        <v>228</v>
      </c>
      <c r="AT152" s="185" t="s">
        <v>14</v>
      </c>
      <c r="AU152" s="185" t="s">
        <v>219</v>
      </c>
      <c r="AY152" s="8" t="s">
        <v>220</v>
      </c>
      <c r="BE152" s="21">
        <f>IF(N152="základní",J152,0)</f>
        <v>0</v>
      </c>
      <c r="BF152" s="21">
        <f>IF(N152="snížená",J152,0)</f>
        <v>0</v>
      </c>
      <c r="BG152" s="21">
        <f>IF(N152="zákl. přenesená",J152,0)</f>
        <v>0</v>
      </c>
      <c r="BH152" s="21">
        <f>IF(N152="sníž. přenesená",J152,0)</f>
        <v>0</v>
      </c>
      <c r="BI152" s="21">
        <f>IF(N152="nulová",J152,0)</f>
        <v>0</v>
      </c>
      <c r="BJ152" s="8" t="s">
        <v>221</v>
      </c>
      <c r="BK152" s="21">
        <f>ROUND(I152*H152,2)</f>
        <v>0</v>
      </c>
      <c r="BL152" s="8" t="s">
        <v>228</v>
      </c>
      <c r="BM152" s="185" t="s">
        <v>295</v>
      </c>
    </row>
    <row r="153" spans="1:65" s="2" customFormat="1" ht="146.25" x14ac:dyDescent="0.2">
      <c r="A153" s="241"/>
      <c r="B153" s="106"/>
      <c r="C153" s="240"/>
      <c r="D153" s="255" t="s">
        <v>17</v>
      </c>
      <c r="E153" s="240"/>
      <c r="F153" s="256" t="s">
        <v>285</v>
      </c>
      <c r="G153" s="257"/>
      <c r="H153" s="257"/>
      <c r="I153" s="240"/>
      <c r="J153" s="240"/>
      <c r="K153" s="240"/>
      <c r="L153" s="253" t="s">
        <v>275</v>
      </c>
      <c r="M153" s="80" t="s">
        <v>297</v>
      </c>
      <c r="N153" s="118"/>
      <c r="S153" s="241"/>
      <c r="T153" s="240"/>
      <c r="U153" s="240"/>
      <c r="V153" s="241"/>
      <c r="W153" s="241"/>
      <c r="X153" s="241"/>
      <c r="Y153" s="241"/>
      <c r="Z153" s="241"/>
      <c r="AA153" s="241"/>
      <c r="AB153" s="241"/>
      <c r="AC153" s="241"/>
      <c r="AD153" s="241"/>
      <c r="AE153" s="241"/>
      <c r="AT153" s="8" t="s">
        <v>17</v>
      </c>
      <c r="AU153" s="8" t="s">
        <v>219</v>
      </c>
    </row>
    <row r="154" spans="1:65" s="189" customFormat="1" x14ac:dyDescent="0.2">
      <c r="B154" s="258"/>
      <c r="C154" s="245"/>
      <c r="D154" s="255" t="s">
        <v>18</v>
      </c>
      <c r="E154" s="259" t="s">
        <v>0</v>
      </c>
      <c r="F154" s="260" t="s">
        <v>296</v>
      </c>
      <c r="G154" s="261"/>
      <c r="H154" s="262">
        <v>20.350000000000001</v>
      </c>
      <c r="I154" s="245"/>
      <c r="J154" s="240"/>
      <c r="K154" s="240"/>
      <c r="L154" s="253" t="s">
        <v>275</v>
      </c>
      <c r="M154" s="80" t="s">
        <v>297</v>
      </c>
      <c r="N154" s="118"/>
      <c r="O154" s="2"/>
      <c r="P154" s="2"/>
      <c r="Q154" s="2"/>
      <c r="R154" s="2"/>
      <c r="S154" s="241"/>
      <c r="T154" s="240"/>
      <c r="U154" s="240"/>
      <c r="AT154" s="191" t="s">
        <v>18</v>
      </c>
      <c r="AU154" s="191" t="s">
        <v>219</v>
      </c>
      <c r="AV154" s="189" t="s">
        <v>219</v>
      </c>
      <c r="AW154" s="189" t="s">
        <v>224</v>
      </c>
      <c r="AX154" s="189" t="s">
        <v>221</v>
      </c>
      <c r="AY154" s="191" t="s">
        <v>220</v>
      </c>
    </row>
    <row r="155" spans="1:65" s="186" customFormat="1" x14ac:dyDescent="0.2">
      <c r="B155" s="263"/>
      <c r="C155" s="246"/>
      <c r="D155" s="255" t="s">
        <v>18</v>
      </c>
      <c r="E155" s="264" t="s">
        <v>0</v>
      </c>
      <c r="F155" s="265" t="s">
        <v>287</v>
      </c>
      <c r="G155" s="266"/>
      <c r="H155" s="267" t="s">
        <v>0</v>
      </c>
      <c r="I155" s="246"/>
      <c r="J155" s="240"/>
      <c r="K155" s="240"/>
      <c r="L155" s="253" t="s">
        <v>275</v>
      </c>
      <c r="M155" s="80" t="s">
        <v>297</v>
      </c>
      <c r="N155" s="118"/>
      <c r="O155" s="2"/>
      <c r="P155" s="2"/>
      <c r="Q155" s="2"/>
      <c r="R155" s="2"/>
      <c r="S155" s="241"/>
      <c r="T155" s="240"/>
      <c r="U155" s="240"/>
      <c r="AT155" s="188" t="s">
        <v>18</v>
      </c>
      <c r="AU155" s="188" t="s">
        <v>219</v>
      </c>
      <c r="AV155" s="186" t="s">
        <v>221</v>
      </c>
      <c r="AW155" s="186" t="s">
        <v>224</v>
      </c>
      <c r="AX155" s="186" t="s">
        <v>225</v>
      </c>
      <c r="AY155" s="188" t="s">
        <v>220</v>
      </c>
    </row>
    <row r="156" spans="1:65" s="2" customFormat="1" ht="16.5" customHeight="1" x14ac:dyDescent="0.2">
      <c r="A156" s="241"/>
      <c r="B156" s="208"/>
      <c r="C156" s="169" t="s">
        <v>207</v>
      </c>
      <c r="D156" s="169" t="s">
        <v>14</v>
      </c>
      <c r="E156" s="170" t="s">
        <v>309</v>
      </c>
      <c r="F156" s="171" t="s">
        <v>310</v>
      </c>
      <c r="G156" s="172" t="s">
        <v>15</v>
      </c>
      <c r="H156" s="173">
        <v>16.350000000000001</v>
      </c>
      <c r="I156" s="174"/>
      <c r="J156" s="175">
        <f>ROUND(I156*H156,2)</f>
        <v>0</v>
      </c>
      <c r="K156" s="171" t="s">
        <v>16</v>
      </c>
      <c r="L156" s="242" t="s">
        <v>275</v>
      </c>
      <c r="M156" s="151" t="s">
        <v>297</v>
      </c>
      <c r="N156" s="168" t="s">
        <v>206</v>
      </c>
      <c r="S156" s="241"/>
      <c r="T156" s="241"/>
      <c r="U156" s="241"/>
      <c r="V156" s="241"/>
      <c r="W156" s="241"/>
      <c r="X156" s="241"/>
      <c r="Y156" s="241"/>
      <c r="Z156" s="241"/>
      <c r="AA156" s="241"/>
      <c r="AB156" s="241"/>
      <c r="AC156" s="241"/>
      <c r="AD156" s="241"/>
      <c r="AE156" s="241"/>
      <c r="AR156" s="185" t="s">
        <v>301</v>
      </c>
      <c r="AT156" s="185" t="s">
        <v>14</v>
      </c>
      <c r="AU156" s="185" t="s">
        <v>219</v>
      </c>
      <c r="AY156" s="8" t="s">
        <v>220</v>
      </c>
      <c r="BE156" s="21">
        <f>IF(N156="základní",J156,0)</f>
        <v>0</v>
      </c>
      <c r="BF156" s="21">
        <f>IF(N156="snížená",J156,0)</f>
        <v>0</v>
      </c>
      <c r="BG156" s="21">
        <f>IF(N156="zákl. přenesená",J156,0)</f>
        <v>0</v>
      </c>
      <c r="BH156" s="21">
        <f>IF(N156="sníž. přenesená",J156,0)</f>
        <v>0</v>
      </c>
      <c r="BI156" s="21">
        <f>IF(N156="nulová",J156,0)</f>
        <v>0</v>
      </c>
      <c r="BJ156" s="8" t="s">
        <v>221</v>
      </c>
      <c r="BK156" s="21">
        <f>ROUND(I156*H156,2)</f>
        <v>0</v>
      </c>
      <c r="BL156" s="8" t="s">
        <v>301</v>
      </c>
      <c r="BM156" s="185" t="s">
        <v>311</v>
      </c>
    </row>
    <row r="157" spans="1:65" s="2" customFormat="1" ht="16.5" customHeight="1" x14ac:dyDescent="0.2">
      <c r="A157" s="241"/>
      <c r="B157" s="108"/>
      <c r="C157" s="13" t="s">
        <v>298</v>
      </c>
      <c r="D157" s="13" t="s">
        <v>14</v>
      </c>
      <c r="E157" s="14" t="s">
        <v>299</v>
      </c>
      <c r="F157" s="15" t="s">
        <v>300</v>
      </c>
      <c r="G157" s="16" t="s">
        <v>15</v>
      </c>
      <c r="H157" s="254">
        <v>19</v>
      </c>
      <c r="I157" s="174"/>
      <c r="J157" s="18">
        <f>ROUND(I157*H157,2)</f>
        <v>0</v>
      </c>
      <c r="K157" s="15" t="s">
        <v>16</v>
      </c>
      <c r="L157" s="242" t="s">
        <v>275</v>
      </c>
      <c r="M157" s="151" t="s">
        <v>297</v>
      </c>
      <c r="N157" s="168" t="s">
        <v>193</v>
      </c>
      <c r="S157" s="241"/>
      <c r="T157" s="240"/>
      <c r="U157" s="240"/>
      <c r="V157" s="241"/>
      <c r="W157" s="241"/>
      <c r="X157" s="241"/>
      <c r="Y157" s="241"/>
      <c r="Z157" s="241"/>
      <c r="AA157" s="241"/>
      <c r="AB157" s="241"/>
      <c r="AC157" s="241"/>
      <c r="AD157" s="241"/>
      <c r="AE157" s="241"/>
      <c r="AR157" s="20" t="s">
        <v>301</v>
      </c>
      <c r="AT157" s="20" t="s">
        <v>14</v>
      </c>
      <c r="AU157" s="20" t="s">
        <v>219</v>
      </c>
      <c r="AY157" s="8" t="s">
        <v>220</v>
      </c>
      <c r="BE157" s="21">
        <f>IF(N157="základní",J157,0)</f>
        <v>0</v>
      </c>
      <c r="BF157" s="21">
        <f>IF(N157="snížená",J157,0)</f>
        <v>0</v>
      </c>
      <c r="BG157" s="21">
        <f>IF(N157="zákl. přenesená",J157,0)</f>
        <v>0</v>
      </c>
      <c r="BH157" s="21">
        <f>IF(N157="sníž. přenesená",J157,0)</f>
        <v>0</v>
      </c>
      <c r="BI157" s="21">
        <f>IF(N157="nulová",J157,0)</f>
        <v>0</v>
      </c>
      <c r="BJ157" s="8" t="s">
        <v>221</v>
      </c>
      <c r="BK157" s="21">
        <f>ROUND(I157*H157,2)</f>
        <v>0</v>
      </c>
      <c r="BL157" s="8" t="s">
        <v>301</v>
      </c>
      <c r="BM157" s="20" t="s">
        <v>302</v>
      </c>
    </row>
    <row r="158" spans="1:65" s="5" customFormat="1" x14ac:dyDescent="0.2">
      <c r="B158" s="119"/>
      <c r="C158" s="67"/>
      <c r="D158" s="84" t="s">
        <v>18</v>
      </c>
      <c r="E158" s="127" t="s">
        <v>0</v>
      </c>
      <c r="F158" s="128" t="s">
        <v>303</v>
      </c>
      <c r="G158" s="67"/>
      <c r="H158" s="127" t="s">
        <v>0</v>
      </c>
      <c r="I158" s="67"/>
      <c r="J158" s="67"/>
      <c r="K158" s="67"/>
      <c r="L158" s="253" t="s">
        <v>275</v>
      </c>
      <c r="M158" s="80" t="s">
        <v>297</v>
      </c>
      <c r="N158" s="130"/>
      <c r="O158" s="67"/>
      <c r="P158" s="2"/>
      <c r="Q158" s="2"/>
      <c r="R158" s="2"/>
      <c r="S158" s="241"/>
      <c r="T158" s="240"/>
      <c r="U158" s="240"/>
      <c r="AT158" s="24" t="s">
        <v>18</v>
      </c>
      <c r="AU158" s="24" t="s">
        <v>219</v>
      </c>
      <c r="AV158" s="5" t="s">
        <v>221</v>
      </c>
      <c r="AW158" s="5" t="s">
        <v>224</v>
      </c>
      <c r="AX158" s="5" t="s">
        <v>225</v>
      </c>
      <c r="AY158" s="24" t="s">
        <v>220</v>
      </c>
    </row>
    <row r="159" spans="1:65" s="5" customFormat="1" x14ac:dyDescent="0.2">
      <c r="B159" s="119"/>
      <c r="C159" s="67"/>
      <c r="D159" s="84" t="s">
        <v>18</v>
      </c>
      <c r="E159" s="127" t="s">
        <v>0</v>
      </c>
      <c r="F159" s="128" t="s">
        <v>304</v>
      </c>
      <c r="G159" s="67"/>
      <c r="H159" s="127" t="s">
        <v>0</v>
      </c>
      <c r="I159" s="67"/>
      <c r="J159" s="67"/>
      <c r="K159" s="67"/>
      <c r="L159" s="253" t="s">
        <v>275</v>
      </c>
      <c r="M159" s="80" t="s">
        <v>297</v>
      </c>
      <c r="N159" s="130"/>
      <c r="O159" s="67"/>
      <c r="P159" s="2"/>
      <c r="Q159" s="2"/>
      <c r="R159" s="2"/>
      <c r="S159" s="241"/>
      <c r="T159" s="240"/>
      <c r="U159" s="240"/>
      <c r="AT159" s="24" t="s">
        <v>18</v>
      </c>
      <c r="AU159" s="24" t="s">
        <v>219</v>
      </c>
      <c r="AV159" s="5" t="s">
        <v>221</v>
      </c>
      <c r="AW159" s="5" t="s">
        <v>224</v>
      </c>
      <c r="AX159" s="5" t="s">
        <v>225</v>
      </c>
      <c r="AY159" s="24" t="s">
        <v>220</v>
      </c>
    </row>
    <row r="160" spans="1:65" s="4" customFormat="1" x14ac:dyDescent="0.2">
      <c r="B160" s="109"/>
      <c r="C160" s="50"/>
      <c r="D160" s="84" t="s">
        <v>18</v>
      </c>
      <c r="E160" s="86" t="s">
        <v>0</v>
      </c>
      <c r="F160" s="268" t="s">
        <v>305</v>
      </c>
      <c r="G160" s="269"/>
      <c r="H160" s="270">
        <v>19</v>
      </c>
      <c r="I160" s="50"/>
      <c r="J160" s="50"/>
      <c r="K160" s="50"/>
      <c r="L160" s="253" t="s">
        <v>275</v>
      </c>
      <c r="M160" s="80" t="s">
        <v>297</v>
      </c>
      <c r="N160" s="110"/>
      <c r="O160" s="50"/>
      <c r="P160" s="2"/>
      <c r="Q160" s="2"/>
      <c r="R160" s="2"/>
      <c r="S160" s="241"/>
      <c r="T160" s="240"/>
      <c r="U160" s="240"/>
      <c r="AT160" s="22" t="s">
        <v>18</v>
      </c>
      <c r="AU160" s="22" t="s">
        <v>219</v>
      </c>
      <c r="AV160" s="4" t="s">
        <v>219</v>
      </c>
      <c r="AW160" s="4" t="s">
        <v>224</v>
      </c>
      <c r="AX160" s="4" t="s">
        <v>221</v>
      </c>
      <c r="AY160" s="22" t="s">
        <v>220</v>
      </c>
    </row>
    <row r="161" spans="1:65" s="2" customFormat="1" ht="16.5" customHeight="1" x14ac:dyDescent="0.2">
      <c r="A161" s="241"/>
      <c r="B161" s="108"/>
      <c r="C161" s="13" t="s">
        <v>41</v>
      </c>
      <c r="D161" s="13" t="s">
        <v>14</v>
      </c>
      <c r="E161" s="14" t="s">
        <v>306</v>
      </c>
      <c r="F161" s="15" t="s">
        <v>307</v>
      </c>
      <c r="G161" s="16" t="s">
        <v>15</v>
      </c>
      <c r="H161" s="254">
        <v>19</v>
      </c>
      <c r="I161" s="174"/>
      <c r="J161" s="18">
        <f>ROUND(I161*H161,2)</f>
        <v>0</v>
      </c>
      <c r="K161" s="15" t="s">
        <v>16</v>
      </c>
      <c r="L161" s="242" t="s">
        <v>275</v>
      </c>
      <c r="M161" s="151" t="s">
        <v>297</v>
      </c>
      <c r="N161" s="168" t="s">
        <v>193</v>
      </c>
      <c r="S161" s="241"/>
      <c r="T161" s="240"/>
      <c r="U161" s="240"/>
      <c r="V161" s="241"/>
      <c r="W161" s="241"/>
      <c r="X161" s="241"/>
      <c r="Y161" s="241"/>
      <c r="Z161" s="241"/>
      <c r="AA161" s="241"/>
      <c r="AB161" s="241"/>
      <c r="AC161" s="241"/>
      <c r="AD161" s="241"/>
      <c r="AE161" s="241"/>
      <c r="AR161" s="20" t="s">
        <v>301</v>
      </c>
      <c r="AT161" s="20" t="s">
        <v>14</v>
      </c>
      <c r="AU161" s="20" t="s">
        <v>219</v>
      </c>
      <c r="AY161" s="8" t="s">
        <v>220</v>
      </c>
      <c r="BE161" s="21">
        <f>IF(N161="základní",J161,0)</f>
        <v>0</v>
      </c>
      <c r="BF161" s="21">
        <f>IF(N161="snížená",J161,0)</f>
        <v>0</v>
      </c>
      <c r="BG161" s="21">
        <f>IF(N161="zákl. přenesená",J161,0)</f>
        <v>0</v>
      </c>
      <c r="BH161" s="21">
        <f>IF(N161="sníž. přenesená",J161,0)</f>
        <v>0</v>
      </c>
      <c r="BI161" s="21">
        <f>IF(N161="nulová",J161,0)</f>
        <v>0</v>
      </c>
      <c r="BJ161" s="8" t="s">
        <v>221</v>
      </c>
      <c r="BK161" s="21">
        <f>ROUND(I161*H161,2)</f>
        <v>0</v>
      </c>
      <c r="BL161" s="8" t="s">
        <v>301</v>
      </c>
      <c r="BM161" s="20" t="s">
        <v>308</v>
      </c>
    </row>
    <row r="162" spans="1:65" s="5" customFormat="1" x14ac:dyDescent="0.2">
      <c r="B162" s="119"/>
      <c r="C162" s="67"/>
      <c r="D162" s="84" t="s">
        <v>18</v>
      </c>
      <c r="E162" s="127" t="s">
        <v>0</v>
      </c>
      <c r="F162" s="128" t="s">
        <v>303</v>
      </c>
      <c r="G162" s="67"/>
      <c r="H162" s="127" t="s">
        <v>0</v>
      </c>
      <c r="I162" s="67"/>
      <c r="J162" s="67"/>
      <c r="K162" s="67"/>
      <c r="L162" s="253" t="s">
        <v>275</v>
      </c>
      <c r="M162" s="80" t="s">
        <v>297</v>
      </c>
      <c r="N162" s="130"/>
      <c r="O162" s="67"/>
      <c r="P162" s="2"/>
      <c r="Q162" s="2"/>
      <c r="R162" s="2"/>
      <c r="S162" s="241"/>
      <c r="T162" s="240"/>
      <c r="U162" s="240"/>
      <c r="AT162" s="24" t="s">
        <v>18</v>
      </c>
      <c r="AU162" s="24" t="s">
        <v>219</v>
      </c>
      <c r="AV162" s="5" t="s">
        <v>221</v>
      </c>
      <c r="AW162" s="5" t="s">
        <v>224</v>
      </c>
      <c r="AX162" s="5" t="s">
        <v>225</v>
      </c>
      <c r="AY162" s="24" t="s">
        <v>220</v>
      </c>
    </row>
    <row r="163" spans="1:65" s="5" customFormat="1" x14ac:dyDescent="0.2">
      <c r="B163" s="119"/>
      <c r="C163" s="67"/>
      <c r="D163" s="84" t="s">
        <v>18</v>
      </c>
      <c r="E163" s="127" t="s">
        <v>0</v>
      </c>
      <c r="F163" s="128" t="s">
        <v>304</v>
      </c>
      <c r="G163" s="67"/>
      <c r="H163" s="127" t="s">
        <v>0</v>
      </c>
      <c r="I163" s="67"/>
      <c r="J163" s="67"/>
      <c r="K163" s="67"/>
      <c r="L163" s="253" t="s">
        <v>275</v>
      </c>
      <c r="M163" s="80" t="s">
        <v>297</v>
      </c>
      <c r="N163" s="130"/>
      <c r="O163" s="67"/>
      <c r="P163" s="2"/>
      <c r="Q163" s="2"/>
      <c r="R163" s="2"/>
      <c r="S163" s="241"/>
      <c r="T163" s="240"/>
      <c r="U163" s="240"/>
      <c r="AT163" s="24" t="s">
        <v>18</v>
      </c>
      <c r="AU163" s="24" t="s">
        <v>219</v>
      </c>
      <c r="AV163" s="5" t="s">
        <v>221</v>
      </c>
      <c r="AW163" s="5" t="s">
        <v>224</v>
      </c>
      <c r="AX163" s="5" t="s">
        <v>225</v>
      </c>
      <c r="AY163" s="24" t="s">
        <v>220</v>
      </c>
    </row>
    <row r="164" spans="1:65" s="4" customFormat="1" x14ac:dyDescent="0.2">
      <c r="B164" s="109"/>
      <c r="C164" s="50"/>
      <c r="D164" s="84" t="s">
        <v>18</v>
      </c>
      <c r="E164" s="86" t="s">
        <v>0</v>
      </c>
      <c r="F164" s="268" t="s">
        <v>305</v>
      </c>
      <c r="G164" s="269"/>
      <c r="H164" s="270">
        <v>19</v>
      </c>
      <c r="I164" s="50"/>
      <c r="J164" s="50"/>
      <c r="K164" s="50"/>
      <c r="L164" s="253" t="s">
        <v>275</v>
      </c>
      <c r="M164" s="80" t="s">
        <v>297</v>
      </c>
      <c r="N164" s="110"/>
      <c r="O164" s="50"/>
      <c r="P164" s="2"/>
      <c r="Q164" s="2"/>
      <c r="R164" s="2"/>
      <c r="S164" s="241"/>
      <c r="T164" s="240"/>
      <c r="U164" s="240"/>
      <c r="AT164" s="22" t="s">
        <v>18</v>
      </c>
      <c r="AU164" s="22" t="s">
        <v>219</v>
      </c>
      <c r="AV164" s="4" t="s">
        <v>219</v>
      </c>
      <c r="AW164" s="4" t="s">
        <v>224</v>
      </c>
      <c r="AX164" s="4" t="s">
        <v>221</v>
      </c>
      <c r="AY164" s="22" t="s">
        <v>220</v>
      </c>
    </row>
    <row r="165" spans="1:65" x14ac:dyDescent="0.2">
      <c r="B165" s="121"/>
      <c r="C165" s="53"/>
      <c r="D165" s="53"/>
      <c r="E165" s="53"/>
      <c r="F165" s="53"/>
      <c r="G165" s="53"/>
      <c r="H165" s="53"/>
      <c r="I165" s="54"/>
      <c r="J165" s="53"/>
      <c r="K165" s="53"/>
      <c r="L165" s="53"/>
      <c r="M165" s="53"/>
      <c r="N165" s="153"/>
      <c r="O165" s="2"/>
      <c r="P165" s="2"/>
      <c r="Q165" s="2"/>
      <c r="R165" s="2"/>
      <c r="S165" s="241"/>
      <c r="T165" s="240"/>
      <c r="U165" s="240"/>
    </row>
    <row r="166" spans="1:65" s="2" customFormat="1" ht="12" customHeight="1" x14ac:dyDescent="0.2">
      <c r="A166" s="271"/>
      <c r="B166" s="106"/>
      <c r="C166" s="83" t="s">
        <v>7</v>
      </c>
      <c r="D166" s="272"/>
      <c r="E166" s="272"/>
      <c r="F166" s="272"/>
      <c r="G166" s="272"/>
      <c r="H166" s="272"/>
      <c r="I166" s="82"/>
      <c r="J166" s="272"/>
      <c r="K166" s="272"/>
      <c r="L166" s="51"/>
      <c r="M166" s="159"/>
      <c r="N166" s="118"/>
      <c r="S166" s="271"/>
      <c r="T166" s="272"/>
      <c r="U166" s="272"/>
      <c r="V166" s="271"/>
      <c r="W166" s="271"/>
      <c r="X166" s="271"/>
      <c r="Y166" s="271"/>
      <c r="Z166" s="271"/>
      <c r="AA166" s="271"/>
      <c r="AB166" s="271"/>
      <c r="AC166" s="271"/>
      <c r="AD166" s="271"/>
      <c r="AE166" s="271"/>
    </row>
    <row r="167" spans="1:65" s="2" customFormat="1" ht="16.5" customHeight="1" x14ac:dyDescent="0.2">
      <c r="A167" s="271"/>
      <c r="B167" s="106"/>
      <c r="C167" s="272"/>
      <c r="D167" s="272"/>
      <c r="E167" s="519" t="s">
        <v>396</v>
      </c>
      <c r="F167" s="518"/>
      <c r="G167" s="518"/>
      <c r="H167" s="518"/>
      <c r="I167" s="82"/>
      <c r="J167" s="272"/>
      <c r="K167" s="272"/>
      <c r="L167" s="51"/>
      <c r="M167" s="159"/>
      <c r="N167" s="118"/>
      <c r="S167" s="271"/>
      <c r="T167" s="272"/>
      <c r="U167" s="272"/>
      <c r="V167" s="271"/>
      <c r="W167" s="271"/>
      <c r="X167" s="271"/>
      <c r="Y167" s="271"/>
      <c r="Z167" s="271"/>
      <c r="AA167" s="271"/>
      <c r="AB167" s="271"/>
      <c r="AC167" s="271"/>
      <c r="AD167" s="271"/>
      <c r="AE167" s="271"/>
    </row>
    <row r="168" spans="1:65" x14ac:dyDescent="0.2">
      <c r="B168" s="120"/>
      <c r="C168" s="65"/>
      <c r="D168" s="65"/>
      <c r="E168" s="65"/>
      <c r="F168" s="65"/>
      <c r="G168" s="65"/>
      <c r="H168" s="65"/>
      <c r="I168" s="100"/>
      <c r="J168" s="65"/>
      <c r="M168" s="162"/>
      <c r="N168" s="126"/>
    </row>
    <row r="169" spans="1:65" s="2" customFormat="1" ht="24" x14ac:dyDescent="0.2">
      <c r="A169" s="271"/>
      <c r="B169" s="208"/>
      <c r="C169" s="169" t="s">
        <v>207</v>
      </c>
      <c r="D169" s="169" t="s">
        <v>14</v>
      </c>
      <c r="E169" s="170" t="s">
        <v>397</v>
      </c>
      <c r="F169" s="171" t="s">
        <v>389</v>
      </c>
      <c r="G169" s="172" t="s">
        <v>390</v>
      </c>
      <c r="H169" s="173">
        <v>64</v>
      </c>
      <c r="I169" s="174"/>
      <c r="J169" s="175">
        <f t="shared" ref="J169:J173" si="43">ROUND(I169*H169,2)</f>
        <v>0</v>
      </c>
      <c r="K169" s="171"/>
      <c r="L169" s="242" t="s">
        <v>275</v>
      </c>
      <c r="M169" s="151" t="s">
        <v>386</v>
      </c>
      <c r="N169" s="168" t="s">
        <v>206</v>
      </c>
      <c r="S169" s="271"/>
      <c r="T169" s="271"/>
      <c r="U169" s="271"/>
      <c r="V169" s="271"/>
      <c r="W169" s="271"/>
      <c r="X169" s="271"/>
      <c r="Y169" s="271"/>
      <c r="Z169" s="271"/>
      <c r="AA169" s="271"/>
      <c r="AB169" s="271"/>
      <c r="AC169" s="271"/>
      <c r="AD169" s="271"/>
      <c r="AE169" s="271"/>
      <c r="AR169" s="185"/>
      <c r="AT169" s="185"/>
      <c r="AU169" s="185"/>
      <c r="AY169" s="8"/>
      <c r="BE169" s="21"/>
      <c r="BF169" s="21"/>
      <c r="BG169" s="21"/>
      <c r="BH169" s="21"/>
      <c r="BI169" s="21"/>
      <c r="BJ169" s="8"/>
      <c r="BK169" s="21"/>
      <c r="BL169" s="8"/>
      <c r="BM169" s="185"/>
    </row>
    <row r="170" spans="1:65" s="2" customFormat="1" ht="16.5" customHeight="1" x14ac:dyDescent="0.2">
      <c r="A170" s="271"/>
      <c r="B170" s="108"/>
      <c r="C170" s="290" t="s">
        <v>90</v>
      </c>
      <c r="D170" s="290" t="s">
        <v>14</v>
      </c>
      <c r="E170" s="291" t="s">
        <v>367</v>
      </c>
      <c r="F170" s="289" t="s">
        <v>368</v>
      </c>
      <c r="G170" s="292" t="s">
        <v>20</v>
      </c>
      <c r="H170" s="254">
        <v>1</v>
      </c>
      <c r="I170" s="174"/>
      <c r="J170" s="288">
        <f t="shared" si="43"/>
        <v>0</v>
      </c>
      <c r="K170" s="289" t="s">
        <v>0</v>
      </c>
      <c r="L170" s="242" t="s">
        <v>275</v>
      </c>
      <c r="M170" s="151" t="s">
        <v>386</v>
      </c>
      <c r="N170" s="168" t="s">
        <v>194</v>
      </c>
      <c r="S170" s="271"/>
      <c r="T170" s="272"/>
      <c r="U170" s="271"/>
      <c r="V170" s="271"/>
      <c r="W170" s="271"/>
      <c r="X170" s="271"/>
      <c r="Y170" s="271"/>
      <c r="Z170" s="271"/>
      <c r="AA170" s="271"/>
      <c r="AB170" s="271"/>
      <c r="AC170" s="271"/>
      <c r="AD170" s="271"/>
      <c r="AE170" s="271"/>
      <c r="AR170" s="20" t="s">
        <v>218</v>
      </c>
      <c r="AT170" s="20" t="s">
        <v>14</v>
      </c>
      <c r="AU170" s="20" t="s">
        <v>219</v>
      </c>
      <c r="AY170" s="8" t="s">
        <v>220</v>
      </c>
      <c r="BE170" s="21">
        <f t="shared" ref="BE170:BE173" si="44">IF(N170="základní",J170,0)</f>
        <v>0</v>
      </c>
      <c r="BF170" s="21">
        <f t="shared" ref="BF170:BF173" si="45">IF(N170="snížená",J170,0)</f>
        <v>0</v>
      </c>
      <c r="BG170" s="21">
        <f t="shared" ref="BG170:BG173" si="46">IF(N170="zákl. přenesená",J170,0)</f>
        <v>0</v>
      </c>
      <c r="BH170" s="21">
        <f t="shared" ref="BH170:BH173" si="47">IF(N170="sníž. přenesená",J170,0)</f>
        <v>0</v>
      </c>
      <c r="BI170" s="21">
        <f t="shared" ref="BI170:BI173" si="48">IF(N170="nulová",J170,0)</f>
        <v>0</v>
      </c>
      <c r="BJ170" s="8" t="s">
        <v>221</v>
      </c>
      <c r="BK170" s="21">
        <f t="shared" ref="BK170:BK173" si="49">ROUND(I170*H170,2)</f>
        <v>0</v>
      </c>
      <c r="BL170" s="8" t="s">
        <v>218</v>
      </c>
      <c r="BM170" s="20" t="s">
        <v>369</v>
      </c>
    </row>
    <row r="171" spans="1:65" s="2" customFormat="1" ht="16.5" customHeight="1" x14ac:dyDescent="0.2">
      <c r="A171" s="271"/>
      <c r="B171" s="108"/>
      <c r="C171" s="290" t="s">
        <v>91</v>
      </c>
      <c r="D171" s="290" t="s">
        <v>14</v>
      </c>
      <c r="E171" s="291" t="s">
        <v>371</v>
      </c>
      <c r="F171" s="289" t="s">
        <v>372</v>
      </c>
      <c r="G171" s="292" t="s">
        <v>20</v>
      </c>
      <c r="H171" s="254">
        <v>10</v>
      </c>
      <c r="I171" s="174"/>
      <c r="J171" s="288">
        <f t="shared" si="43"/>
        <v>0</v>
      </c>
      <c r="K171" s="289" t="s">
        <v>0</v>
      </c>
      <c r="L171" s="242" t="s">
        <v>275</v>
      </c>
      <c r="M171" s="151" t="s">
        <v>386</v>
      </c>
      <c r="N171" s="168" t="s">
        <v>194</v>
      </c>
      <c r="S171" s="271"/>
      <c r="T171" s="272"/>
      <c r="U171" s="271"/>
      <c r="V171" s="271"/>
      <c r="W171" s="271"/>
      <c r="X171" s="271"/>
      <c r="Y171" s="271"/>
      <c r="Z171" s="271"/>
      <c r="AA171" s="271"/>
      <c r="AB171" s="271"/>
      <c r="AC171" s="271"/>
      <c r="AD171" s="271"/>
      <c r="AE171" s="271"/>
      <c r="AR171" s="20" t="s">
        <v>218</v>
      </c>
      <c r="AT171" s="20" t="s">
        <v>14</v>
      </c>
      <c r="AU171" s="20" t="s">
        <v>219</v>
      </c>
      <c r="AY171" s="8" t="s">
        <v>220</v>
      </c>
      <c r="BE171" s="21">
        <f t="shared" si="44"/>
        <v>0</v>
      </c>
      <c r="BF171" s="21">
        <f t="shared" si="45"/>
        <v>0</v>
      </c>
      <c r="BG171" s="21">
        <f t="shared" si="46"/>
        <v>0</v>
      </c>
      <c r="BH171" s="21">
        <f t="shared" si="47"/>
        <v>0</v>
      </c>
      <c r="BI171" s="21">
        <f t="shared" si="48"/>
        <v>0</v>
      </c>
      <c r="BJ171" s="8" t="s">
        <v>221</v>
      </c>
      <c r="BK171" s="21">
        <f t="shared" si="49"/>
        <v>0</v>
      </c>
      <c r="BL171" s="8" t="s">
        <v>218</v>
      </c>
      <c r="BM171" s="20" t="s">
        <v>373</v>
      </c>
    </row>
    <row r="172" spans="1:65" s="2" customFormat="1" ht="16.5" customHeight="1" x14ac:dyDescent="0.2">
      <c r="A172" s="271"/>
      <c r="B172" s="108"/>
      <c r="C172" s="290" t="s">
        <v>419</v>
      </c>
      <c r="D172" s="290" t="s">
        <v>14</v>
      </c>
      <c r="E172" s="291" t="s">
        <v>375</v>
      </c>
      <c r="F172" s="289" t="s">
        <v>376</v>
      </c>
      <c r="G172" s="292" t="s">
        <v>15</v>
      </c>
      <c r="H172" s="254">
        <v>300</v>
      </c>
      <c r="I172" s="174"/>
      <c r="J172" s="288">
        <f t="shared" si="43"/>
        <v>0</v>
      </c>
      <c r="K172" s="289" t="s">
        <v>0</v>
      </c>
      <c r="L172" s="242" t="s">
        <v>275</v>
      </c>
      <c r="M172" s="151" t="s">
        <v>386</v>
      </c>
      <c r="N172" s="168" t="s">
        <v>194</v>
      </c>
      <c r="S172" s="271"/>
      <c r="T172" s="272"/>
      <c r="U172" s="271"/>
      <c r="V172" s="271"/>
      <c r="W172" s="271"/>
      <c r="X172" s="271"/>
      <c r="Y172" s="271"/>
      <c r="Z172" s="271"/>
      <c r="AA172" s="271"/>
      <c r="AB172" s="271"/>
      <c r="AC172" s="271"/>
      <c r="AD172" s="271"/>
      <c r="AE172" s="271"/>
      <c r="AR172" s="20" t="s">
        <v>218</v>
      </c>
      <c r="AT172" s="20" t="s">
        <v>14</v>
      </c>
      <c r="AU172" s="20" t="s">
        <v>219</v>
      </c>
      <c r="AY172" s="8" t="s">
        <v>220</v>
      </c>
      <c r="BE172" s="21">
        <f t="shared" si="44"/>
        <v>0</v>
      </c>
      <c r="BF172" s="21">
        <f t="shared" si="45"/>
        <v>0</v>
      </c>
      <c r="BG172" s="21">
        <f t="shared" si="46"/>
        <v>0</v>
      </c>
      <c r="BH172" s="21">
        <f t="shared" si="47"/>
        <v>0</v>
      </c>
      <c r="BI172" s="21">
        <f t="shared" si="48"/>
        <v>0</v>
      </c>
      <c r="BJ172" s="8" t="s">
        <v>221</v>
      </c>
      <c r="BK172" s="21">
        <f t="shared" si="49"/>
        <v>0</v>
      </c>
      <c r="BL172" s="8" t="s">
        <v>218</v>
      </c>
      <c r="BM172" s="20" t="s">
        <v>377</v>
      </c>
    </row>
    <row r="173" spans="1:65" s="2" customFormat="1" ht="16.5" customHeight="1" x14ac:dyDescent="0.2">
      <c r="A173" s="271"/>
      <c r="B173" s="108"/>
      <c r="C173" s="290" t="s">
        <v>420</v>
      </c>
      <c r="D173" s="290" t="s">
        <v>14</v>
      </c>
      <c r="E173" s="291" t="s">
        <v>379</v>
      </c>
      <c r="F173" s="289" t="s">
        <v>380</v>
      </c>
      <c r="G173" s="292" t="s">
        <v>29</v>
      </c>
      <c r="H173" s="254">
        <v>0.152</v>
      </c>
      <c r="I173" s="174"/>
      <c r="J173" s="288">
        <f t="shared" si="43"/>
        <v>0</v>
      </c>
      <c r="K173" s="289" t="s">
        <v>0</v>
      </c>
      <c r="L173" s="242" t="s">
        <v>275</v>
      </c>
      <c r="M173" s="151" t="s">
        <v>386</v>
      </c>
      <c r="N173" s="168" t="s">
        <v>194</v>
      </c>
      <c r="S173" s="271"/>
      <c r="T173" s="272"/>
      <c r="U173" s="271"/>
      <c r="V173" s="271"/>
      <c r="W173" s="271"/>
      <c r="X173" s="271"/>
      <c r="Y173" s="271"/>
      <c r="Z173" s="271"/>
      <c r="AA173" s="271"/>
      <c r="AB173" s="271"/>
      <c r="AC173" s="271"/>
      <c r="AD173" s="271"/>
      <c r="AE173" s="271"/>
      <c r="AR173" s="20" t="s">
        <v>218</v>
      </c>
      <c r="AT173" s="20" t="s">
        <v>14</v>
      </c>
      <c r="AU173" s="20" t="s">
        <v>219</v>
      </c>
      <c r="AY173" s="8" t="s">
        <v>220</v>
      </c>
      <c r="BE173" s="21">
        <f t="shared" si="44"/>
        <v>0</v>
      </c>
      <c r="BF173" s="21">
        <f t="shared" si="45"/>
        <v>0</v>
      </c>
      <c r="BG173" s="21">
        <f t="shared" si="46"/>
        <v>0</v>
      </c>
      <c r="BH173" s="21">
        <f t="shared" si="47"/>
        <v>0</v>
      </c>
      <c r="BI173" s="21">
        <f t="shared" si="48"/>
        <v>0</v>
      </c>
      <c r="BJ173" s="8" t="s">
        <v>221</v>
      </c>
      <c r="BK173" s="21">
        <f t="shared" si="49"/>
        <v>0</v>
      </c>
      <c r="BL173" s="8" t="s">
        <v>218</v>
      </c>
      <c r="BM173" s="20" t="s">
        <v>381</v>
      </c>
    </row>
    <row r="174" spans="1:65" s="4" customFormat="1" x14ac:dyDescent="0.2">
      <c r="B174" s="109"/>
      <c r="C174" s="50"/>
      <c r="D174" s="296" t="s">
        <v>18</v>
      </c>
      <c r="E174" s="297" t="s">
        <v>0</v>
      </c>
      <c r="F174" s="302" t="s">
        <v>405</v>
      </c>
      <c r="G174" s="303"/>
      <c r="H174" s="304">
        <v>30</v>
      </c>
      <c r="I174" s="50"/>
      <c r="J174" s="50"/>
      <c r="K174" s="272"/>
      <c r="L174" s="253" t="s">
        <v>275</v>
      </c>
      <c r="M174" s="80" t="s">
        <v>386</v>
      </c>
      <c r="N174" s="118"/>
      <c r="O174" s="2"/>
      <c r="P174" s="2"/>
      <c r="Q174" s="2"/>
      <c r="R174" s="2"/>
      <c r="S174" s="271"/>
      <c r="T174" s="272"/>
      <c r="AT174" s="22" t="s">
        <v>18</v>
      </c>
      <c r="AU174" s="22" t="s">
        <v>219</v>
      </c>
      <c r="AV174" s="4" t="s">
        <v>219</v>
      </c>
      <c r="AW174" s="4" t="s">
        <v>224</v>
      </c>
      <c r="AX174" s="4" t="s">
        <v>225</v>
      </c>
      <c r="AY174" s="22" t="s">
        <v>220</v>
      </c>
    </row>
    <row r="175" spans="1:65" s="4" customFormat="1" x14ac:dyDescent="0.2">
      <c r="B175" s="109"/>
      <c r="C175" s="50"/>
      <c r="D175" s="296" t="s">
        <v>18</v>
      </c>
      <c r="E175" s="297" t="s">
        <v>0</v>
      </c>
      <c r="F175" s="302" t="s">
        <v>383</v>
      </c>
      <c r="G175" s="303"/>
      <c r="H175" s="304">
        <v>2</v>
      </c>
      <c r="I175" s="50"/>
      <c r="J175" s="50"/>
      <c r="K175" s="272"/>
      <c r="L175" s="253" t="s">
        <v>275</v>
      </c>
      <c r="M175" s="80" t="s">
        <v>386</v>
      </c>
      <c r="N175" s="118"/>
      <c r="O175" s="2"/>
      <c r="P175" s="2"/>
      <c r="Q175" s="2"/>
      <c r="R175" s="2"/>
      <c r="S175" s="271"/>
      <c r="T175" s="272"/>
      <c r="AT175" s="22" t="s">
        <v>18</v>
      </c>
      <c r="AU175" s="22" t="s">
        <v>219</v>
      </c>
      <c r="AV175" s="4" t="s">
        <v>219</v>
      </c>
      <c r="AW175" s="4" t="s">
        <v>224</v>
      </c>
      <c r="AX175" s="4" t="s">
        <v>225</v>
      </c>
      <c r="AY175" s="22" t="s">
        <v>220</v>
      </c>
    </row>
    <row r="176" spans="1:65" s="4" customFormat="1" x14ac:dyDescent="0.2">
      <c r="B176" s="109"/>
      <c r="C176" s="50"/>
      <c r="D176" s="296" t="s">
        <v>18</v>
      </c>
      <c r="E176" s="297" t="s">
        <v>0</v>
      </c>
      <c r="F176" s="302" t="s">
        <v>417</v>
      </c>
      <c r="G176" s="303"/>
      <c r="H176" s="304">
        <v>120</v>
      </c>
      <c r="I176" s="50"/>
      <c r="J176" s="50"/>
      <c r="K176" s="272"/>
      <c r="L176" s="253" t="s">
        <v>275</v>
      </c>
      <c r="M176" s="80" t="s">
        <v>386</v>
      </c>
      <c r="N176" s="118"/>
      <c r="O176" s="2"/>
      <c r="P176" s="2"/>
      <c r="Q176" s="2"/>
      <c r="R176" s="2"/>
      <c r="S176" s="271"/>
      <c r="T176" s="272"/>
      <c r="AT176" s="22" t="s">
        <v>18</v>
      </c>
      <c r="AU176" s="22" t="s">
        <v>219</v>
      </c>
      <c r="AV176" s="4" t="s">
        <v>219</v>
      </c>
      <c r="AW176" s="4" t="s">
        <v>224</v>
      </c>
      <c r="AX176" s="4" t="s">
        <v>225</v>
      </c>
      <c r="AY176" s="22" t="s">
        <v>220</v>
      </c>
    </row>
    <row r="177" spans="1:65" s="6" customFormat="1" x14ac:dyDescent="0.2">
      <c r="B177" s="131"/>
      <c r="C177" s="68"/>
      <c r="D177" s="296" t="s">
        <v>18</v>
      </c>
      <c r="E177" s="298" t="s">
        <v>0</v>
      </c>
      <c r="F177" s="305" t="s">
        <v>22</v>
      </c>
      <c r="G177" s="306"/>
      <c r="H177" s="307">
        <v>152</v>
      </c>
      <c r="I177" s="68"/>
      <c r="J177" s="68"/>
      <c r="K177" s="272"/>
      <c r="L177" s="253" t="s">
        <v>275</v>
      </c>
      <c r="M177" s="80" t="s">
        <v>386</v>
      </c>
      <c r="N177" s="118"/>
      <c r="O177" s="2"/>
      <c r="P177" s="2"/>
      <c r="Q177" s="2"/>
      <c r="R177" s="2"/>
      <c r="S177" s="271"/>
      <c r="T177" s="272"/>
      <c r="AT177" s="26" t="s">
        <v>18</v>
      </c>
      <c r="AU177" s="26" t="s">
        <v>219</v>
      </c>
      <c r="AV177" s="6" t="s">
        <v>228</v>
      </c>
      <c r="AW177" s="6" t="s">
        <v>224</v>
      </c>
      <c r="AX177" s="6" t="s">
        <v>221</v>
      </c>
      <c r="AY177" s="26" t="s">
        <v>220</v>
      </c>
    </row>
    <row r="178" spans="1:65" s="4" customFormat="1" x14ac:dyDescent="0.2">
      <c r="B178" s="109"/>
      <c r="C178" s="50"/>
      <c r="D178" s="296" t="s">
        <v>18</v>
      </c>
      <c r="E178" s="269"/>
      <c r="F178" s="302" t="s">
        <v>418</v>
      </c>
      <c r="G178" s="303"/>
      <c r="H178" s="304">
        <v>0.152</v>
      </c>
      <c r="I178" s="50"/>
      <c r="J178" s="50"/>
      <c r="K178" s="272"/>
      <c r="L178" s="253" t="s">
        <v>275</v>
      </c>
      <c r="M178" s="80" t="s">
        <v>386</v>
      </c>
      <c r="N178" s="118"/>
      <c r="O178" s="2"/>
      <c r="P178" s="2"/>
      <c r="Q178" s="2"/>
      <c r="R178" s="2"/>
      <c r="S178" s="271"/>
      <c r="T178" s="272"/>
      <c r="U178" s="6"/>
      <c r="AT178" s="22" t="s">
        <v>18</v>
      </c>
      <c r="AU178" s="22" t="s">
        <v>219</v>
      </c>
      <c r="AV178" s="4" t="s">
        <v>219</v>
      </c>
      <c r="AW178" s="4" t="s">
        <v>235</v>
      </c>
      <c r="AX178" s="4" t="s">
        <v>221</v>
      </c>
      <c r="AY178" s="22" t="s">
        <v>220</v>
      </c>
    </row>
    <row r="179" spans="1:65" ht="12" thickBot="1" x14ac:dyDescent="0.25">
      <c r="B179" s="122"/>
      <c r="C179" s="123"/>
      <c r="D179" s="123"/>
      <c r="E179" s="123"/>
      <c r="F179" s="123"/>
      <c r="G179" s="123"/>
      <c r="H179" s="123"/>
      <c r="I179" s="124"/>
      <c r="J179" s="123"/>
      <c r="K179" s="123"/>
      <c r="L179" s="123"/>
      <c r="M179" s="161"/>
      <c r="N179" s="125"/>
      <c r="O179" s="2"/>
      <c r="P179" s="2"/>
      <c r="Q179" s="2"/>
      <c r="R179" s="2"/>
      <c r="S179" s="271"/>
      <c r="T179" s="272"/>
      <c r="U179" s="272"/>
    </row>
    <row r="180" spans="1:65" s="2" customFormat="1" ht="12" customHeight="1" x14ac:dyDescent="0.2">
      <c r="A180" s="271"/>
      <c r="B180" s="295"/>
      <c r="C180" s="102" t="s">
        <v>5</v>
      </c>
      <c r="D180" s="293"/>
      <c r="E180" s="293"/>
      <c r="F180" s="293"/>
      <c r="G180" s="293"/>
      <c r="H180" s="293"/>
      <c r="I180" s="293"/>
      <c r="J180" s="293"/>
      <c r="K180" s="103"/>
      <c r="L180" s="103"/>
      <c r="M180" s="103"/>
      <c r="N180" s="294"/>
      <c r="S180" s="271"/>
      <c r="T180" s="271"/>
      <c r="U180" s="271"/>
      <c r="V180" s="271"/>
      <c r="W180" s="271"/>
      <c r="X180" s="271"/>
      <c r="Y180" s="271"/>
      <c r="Z180" s="271"/>
      <c r="AA180" s="271"/>
      <c r="AB180" s="271"/>
      <c r="AC180" s="271"/>
      <c r="AD180" s="271"/>
      <c r="AE180" s="271"/>
    </row>
    <row r="181" spans="1:65" s="2" customFormat="1" ht="16.5" customHeight="1" x14ac:dyDescent="0.2">
      <c r="A181" s="271"/>
      <c r="B181" s="106"/>
      <c r="C181" s="272"/>
      <c r="D181" s="272"/>
      <c r="E181" s="515" t="s">
        <v>421</v>
      </c>
      <c r="F181" s="516"/>
      <c r="G181" s="516"/>
      <c r="H181" s="516"/>
      <c r="I181" s="272"/>
      <c r="J181" s="272"/>
      <c r="K181" s="65"/>
      <c r="L181" s="65"/>
      <c r="M181" s="65"/>
      <c r="N181" s="118"/>
      <c r="S181" s="271"/>
      <c r="T181" s="271"/>
      <c r="U181" s="271"/>
      <c r="V181" s="271"/>
      <c r="W181" s="271"/>
      <c r="X181" s="271"/>
      <c r="Y181" s="271"/>
      <c r="Z181" s="271"/>
      <c r="AA181" s="271"/>
      <c r="AB181" s="271"/>
      <c r="AC181" s="271"/>
      <c r="AD181" s="271"/>
      <c r="AE181" s="271"/>
    </row>
    <row r="182" spans="1:65" x14ac:dyDescent="0.2">
      <c r="B182" s="120"/>
      <c r="C182" s="65"/>
      <c r="D182" s="65"/>
      <c r="E182" s="65"/>
      <c r="F182" s="65"/>
      <c r="G182" s="65"/>
      <c r="H182" s="65"/>
      <c r="I182" s="100"/>
      <c r="J182" s="65"/>
      <c r="M182" s="162"/>
      <c r="N182" s="126"/>
    </row>
    <row r="183" spans="1:65" s="2" customFormat="1" ht="12" x14ac:dyDescent="0.2">
      <c r="A183" s="271"/>
      <c r="B183" s="208"/>
      <c r="C183" s="169" t="s">
        <v>207</v>
      </c>
      <c r="D183" s="169" t="s">
        <v>14</v>
      </c>
      <c r="E183" s="170" t="s">
        <v>422</v>
      </c>
      <c r="F183" s="171" t="s">
        <v>423</v>
      </c>
      <c r="G183" s="172" t="s">
        <v>272</v>
      </c>
      <c r="H183" s="173">
        <v>1</v>
      </c>
      <c r="I183" s="174"/>
      <c r="J183" s="175">
        <f>ROUND(I183*H183,2)</f>
        <v>0</v>
      </c>
      <c r="K183" s="171" t="s">
        <v>0</v>
      </c>
      <c r="L183" s="242" t="s">
        <v>275</v>
      </c>
      <c r="M183" s="151" t="s">
        <v>426</v>
      </c>
      <c r="N183" s="168" t="s">
        <v>206</v>
      </c>
      <c r="S183" s="271"/>
      <c r="T183" s="272"/>
      <c r="U183" s="272"/>
      <c r="V183" s="1"/>
      <c r="W183" s="1"/>
      <c r="X183" s="1"/>
      <c r="Y183" s="271"/>
      <c r="Z183" s="271"/>
      <c r="AA183" s="271"/>
      <c r="AB183" s="271"/>
      <c r="AC183" s="271"/>
      <c r="AD183" s="271"/>
      <c r="AE183" s="271"/>
      <c r="AR183" s="185" t="s">
        <v>424</v>
      </c>
      <c r="AT183" s="185" t="s">
        <v>14</v>
      </c>
      <c r="AU183" s="185" t="s">
        <v>219</v>
      </c>
      <c r="AY183" s="8" t="s">
        <v>220</v>
      </c>
      <c r="BE183" s="21">
        <f>IF(N183="základní",J183,0)</f>
        <v>0</v>
      </c>
      <c r="BF183" s="21">
        <f>IF(N183="snížená",J183,0)</f>
        <v>0</v>
      </c>
      <c r="BG183" s="21">
        <f>IF(N183="zákl. přenesená",J183,0)</f>
        <v>0</v>
      </c>
      <c r="BH183" s="21">
        <f>IF(N183="sníž. přenesená",J183,0)</f>
        <v>0</v>
      </c>
      <c r="BI183" s="21">
        <f>IF(N183="nulová",J183,0)</f>
        <v>0</v>
      </c>
      <c r="BJ183" s="8" t="s">
        <v>221</v>
      </c>
      <c r="BK183" s="21">
        <f>ROUND(I183*H183,2)</f>
        <v>0</v>
      </c>
      <c r="BL183" s="8" t="s">
        <v>424</v>
      </c>
      <c r="BM183" s="185" t="s">
        <v>425</v>
      </c>
    </row>
    <row r="184" spans="1:65" ht="12" thickBot="1" x14ac:dyDescent="0.25">
      <c r="B184" s="122"/>
      <c r="C184" s="123"/>
      <c r="D184" s="123"/>
      <c r="E184" s="123"/>
      <c r="F184" s="123"/>
      <c r="G184" s="123"/>
      <c r="H184" s="123"/>
      <c r="I184" s="124"/>
      <c r="J184" s="123"/>
      <c r="K184" s="123"/>
      <c r="L184" s="123"/>
      <c r="M184" s="123"/>
      <c r="N184" s="125"/>
      <c r="O184" s="2"/>
      <c r="P184" s="2"/>
      <c r="Q184" s="2"/>
      <c r="R184" s="2"/>
      <c r="S184" s="241"/>
      <c r="T184" s="240"/>
      <c r="U184" s="240"/>
    </row>
    <row r="185" spans="1:65" x14ac:dyDescent="0.2">
      <c r="O185" s="2"/>
      <c r="P185" s="2"/>
      <c r="Q185" s="2"/>
      <c r="R185" s="2"/>
      <c r="S185" s="241"/>
      <c r="T185" s="240"/>
      <c r="U185" s="240"/>
    </row>
    <row r="186" spans="1:65" x14ac:dyDescent="0.2">
      <c r="O186" s="2"/>
      <c r="P186" s="2"/>
      <c r="Q186" s="2"/>
      <c r="R186" s="2"/>
      <c r="S186" s="241"/>
      <c r="T186" s="240"/>
      <c r="U186" s="240"/>
    </row>
    <row r="187" spans="1:65" x14ac:dyDescent="0.2">
      <c r="O187" s="2"/>
      <c r="P187" s="2"/>
      <c r="Q187" s="2"/>
      <c r="R187" s="2"/>
      <c r="S187" s="241"/>
      <c r="T187" s="240"/>
      <c r="U187" s="240"/>
    </row>
    <row r="188" spans="1:65" x14ac:dyDescent="0.2">
      <c r="O188" s="2"/>
      <c r="P188" s="2"/>
      <c r="Q188" s="2"/>
      <c r="R188" s="2"/>
      <c r="S188" s="241"/>
      <c r="T188" s="240"/>
      <c r="U188" s="240"/>
    </row>
    <row r="189" spans="1:65" x14ac:dyDescent="0.2">
      <c r="O189" s="2"/>
      <c r="P189" s="2"/>
      <c r="Q189" s="2"/>
      <c r="R189" s="2"/>
      <c r="S189" s="241"/>
      <c r="T189" s="240"/>
      <c r="U189" s="240"/>
    </row>
    <row r="190" spans="1:65" x14ac:dyDescent="0.2">
      <c r="O190" s="2"/>
      <c r="P190" s="2"/>
      <c r="Q190" s="2"/>
      <c r="R190" s="2"/>
      <c r="S190" s="241"/>
      <c r="T190" s="240"/>
      <c r="U190" s="240"/>
    </row>
    <row r="191" spans="1:65" x14ac:dyDescent="0.2">
      <c r="O191" s="2"/>
      <c r="P191" s="2"/>
      <c r="Q191" s="2"/>
      <c r="R191" s="2"/>
      <c r="S191" s="241"/>
      <c r="T191" s="240"/>
      <c r="U191" s="240"/>
    </row>
    <row r="192" spans="1:65" x14ac:dyDescent="0.2">
      <c r="O192" s="2"/>
      <c r="P192" s="2"/>
      <c r="Q192" s="2"/>
      <c r="R192" s="2"/>
      <c r="S192" s="241"/>
      <c r="T192" s="240"/>
      <c r="U192" s="240"/>
    </row>
    <row r="193" spans="15:21" x14ac:dyDescent="0.2">
      <c r="O193" s="2"/>
      <c r="P193" s="2"/>
      <c r="Q193" s="2"/>
      <c r="R193" s="2"/>
      <c r="S193" s="241"/>
      <c r="T193" s="240"/>
      <c r="U193" s="240"/>
    </row>
    <row r="194" spans="15:21" x14ac:dyDescent="0.2">
      <c r="O194" s="2"/>
      <c r="P194" s="2"/>
      <c r="Q194" s="2"/>
      <c r="R194" s="2"/>
      <c r="S194" s="241"/>
      <c r="T194" s="240"/>
      <c r="U194" s="240"/>
    </row>
    <row r="195" spans="15:21" x14ac:dyDescent="0.2">
      <c r="O195" s="2"/>
      <c r="P195" s="2"/>
      <c r="Q195" s="2"/>
      <c r="R195" s="2"/>
      <c r="S195" s="241"/>
      <c r="T195" s="240"/>
      <c r="U195" s="240"/>
    </row>
    <row r="196" spans="15:21" x14ac:dyDescent="0.2">
      <c r="O196" s="2"/>
      <c r="P196" s="2"/>
      <c r="Q196" s="2"/>
      <c r="R196" s="2"/>
      <c r="S196" s="241"/>
      <c r="T196" s="240"/>
      <c r="U196" s="240"/>
    </row>
    <row r="197" spans="15:21" x14ac:dyDescent="0.2">
      <c r="O197" s="2"/>
      <c r="P197" s="2"/>
      <c r="Q197" s="2"/>
      <c r="R197" s="2"/>
      <c r="S197" s="241"/>
      <c r="T197" s="240"/>
      <c r="U197" s="240"/>
    </row>
    <row r="198" spans="15:21" x14ac:dyDescent="0.2">
      <c r="O198" s="2"/>
      <c r="P198" s="2"/>
      <c r="Q198" s="2"/>
      <c r="R198" s="2"/>
      <c r="S198" s="241"/>
      <c r="T198" s="240"/>
      <c r="U198" s="240"/>
    </row>
    <row r="199" spans="15:21" x14ac:dyDescent="0.2">
      <c r="O199" s="2"/>
      <c r="P199" s="2"/>
      <c r="Q199" s="2"/>
      <c r="R199" s="2"/>
      <c r="S199" s="241"/>
      <c r="T199" s="240"/>
      <c r="U199" s="240"/>
    </row>
    <row r="200" spans="15:21" x14ac:dyDescent="0.2">
      <c r="O200" s="2"/>
      <c r="P200" s="2"/>
      <c r="Q200" s="2"/>
      <c r="R200" s="2"/>
      <c r="S200" s="241"/>
      <c r="T200" s="240"/>
      <c r="U200" s="240"/>
    </row>
    <row r="201" spans="15:21" x14ac:dyDescent="0.2">
      <c r="O201" s="2"/>
      <c r="P201" s="2"/>
      <c r="Q201" s="2"/>
      <c r="R201" s="2"/>
      <c r="S201" s="241"/>
      <c r="T201" s="240"/>
      <c r="U201" s="240"/>
    </row>
    <row r="202" spans="15:21" x14ac:dyDescent="0.2">
      <c r="O202" s="2"/>
      <c r="P202" s="2"/>
      <c r="Q202" s="2"/>
      <c r="R202" s="2"/>
      <c r="S202" s="241"/>
      <c r="T202" s="240"/>
      <c r="U202" s="240"/>
    </row>
    <row r="203" spans="15:21" x14ac:dyDescent="0.2">
      <c r="O203" s="2"/>
      <c r="P203" s="2"/>
      <c r="Q203" s="2"/>
      <c r="R203" s="2"/>
      <c r="S203" s="241"/>
      <c r="T203" s="240"/>
      <c r="U203" s="240"/>
    </row>
    <row r="204" spans="15:21" x14ac:dyDescent="0.2">
      <c r="O204" s="2"/>
      <c r="P204" s="2"/>
      <c r="Q204" s="2"/>
      <c r="R204" s="2"/>
      <c r="S204" s="241"/>
      <c r="T204" s="240"/>
      <c r="U204" s="240"/>
    </row>
    <row r="205" spans="15:21" x14ac:dyDescent="0.2">
      <c r="O205" s="2"/>
      <c r="P205" s="2"/>
      <c r="Q205" s="2"/>
      <c r="R205" s="2"/>
      <c r="S205" s="241"/>
      <c r="T205" s="240"/>
      <c r="U205" s="240"/>
    </row>
    <row r="206" spans="15:21" x14ac:dyDescent="0.2">
      <c r="O206" s="2"/>
      <c r="P206" s="2"/>
      <c r="Q206" s="2"/>
      <c r="R206" s="2"/>
      <c r="S206" s="241"/>
      <c r="T206" s="240"/>
      <c r="U206" s="240"/>
    </row>
    <row r="207" spans="15:21" x14ac:dyDescent="0.2">
      <c r="O207" s="2"/>
      <c r="P207" s="2"/>
      <c r="Q207" s="2"/>
      <c r="R207" s="2"/>
      <c r="S207" s="241"/>
      <c r="T207" s="240"/>
      <c r="U207" s="240"/>
    </row>
    <row r="208" spans="15:21" x14ac:dyDescent="0.2">
      <c r="O208" s="2"/>
      <c r="P208" s="2"/>
      <c r="Q208" s="2"/>
      <c r="R208" s="2"/>
      <c r="S208" s="241"/>
      <c r="T208" s="240"/>
      <c r="U208" s="240"/>
    </row>
    <row r="209" spans="15:21" x14ac:dyDescent="0.2">
      <c r="O209" s="2"/>
      <c r="P209" s="2"/>
      <c r="Q209" s="2"/>
      <c r="R209" s="2"/>
      <c r="S209" s="241"/>
      <c r="T209" s="240"/>
      <c r="U209" s="240"/>
    </row>
    <row r="210" spans="15:21" x14ac:dyDescent="0.2">
      <c r="O210" s="2"/>
      <c r="P210" s="2"/>
      <c r="Q210" s="2"/>
      <c r="R210" s="2"/>
      <c r="S210" s="241"/>
      <c r="T210" s="240"/>
      <c r="U210" s="240"/>
    </row>
    <row r="211" spans="15:21" x14ac:dyDescent="0.2">
      <c r="O211" s="2"/>
      <c r="P211" s="2"/>
      <c r="Q211" s="2"/>
      <c r="R211" s="2"/>
      <c r="S211" s="241"/>
      <c r="T211" s="240"/>
      <c r="U211" s="240"/>
    </row>
    <row r="212" spans="15:21" x14ac:dyDescent="0.2">
      <c r="O212" s="2"/>
      <c r="P212" s="2"/>
      <c r="Q212" s="2"/>
      <c r="R212" s="2"/>
      <c r="S212" s="241"/>
      <c r="T212" s="240"/>
      <c r="U212" s="240"/>
    </row>
    <row r="213" spans="15:21" x14ac:dyDescent="0.2">
      <c r="O213" s="2"/>
      <c r="P213" s="2"/>
      <c r="Q213" s="2"/>
      <c r="R213" s="2"/>
      <c r="S213" s="241"/>
      <c r="T213" s="240"/>
      <c r="U213" s="240"/>
    </row>
    <row r="214" spans="15:21" x14ac:dyDescent="0.2">
      <c r="O214" s="2"/>
      <c r="P214" s="2"/>
      <c r="Q214" s="2"/>
      <c r="R214" s="2"/>
      <c r="S214" s="241"/>
      <c r="T214" s="240"/>
      <c r="U214" s="240"/>
    </row>
    <row r="215" spans="15:21" x14ac:dyDescent="0.2">
      <c r="O215" s="2"/>
      <c r="P215" s="2"/>
      <c r="Q215" s="2"/>
      <c r="R215" s="2"/>
      <c r="S215" s="241"/>
      <c r="T215" s="240"/>
      <c r="U215" s="240"/>
    </row>
    <row r="216" spans="15:21" x14ac:dyDescent="0.2">
      <c r="O216" s="2"/>
      <c r="P216" s="2"/>
      <c r="Q216" s="2"/>
      <c r="R216" s="2"/>
      <c r="S216" s="241"/>
      <c r="T216" s="240"/>
      <c r="U216" s="240"/>
    </row>
    <row r="217" spans="15:21" x14ac:dyDescent="0.2">
      <c r="O217" s="2"/>
      <c r="P217" s="2"/>
      <c r="Q217" s="2"/>
      <c r="R217" s="2"/>
      <c r="S217" s="241"/>
      <c r="T217" s="240"/>
      <c r="U217" s="240"/>
    </row>
    <row r="218" spans="15:21" x14ac:dyDescent="0.2">
      <c r="O218" s="2"/>
      <c r="P218" s="2"/>
      <c r="Q218" s="2"/>
      <c r="R218" s="2"/>
      <c r="S218" s="241"/>
      <c r="T218" s="240"/>
      <c r="U218" s="240"/>
    </row>
    <row r="219" spans="15:21" x14ac:dyDescent="0.2">
      <c r="O219" s="2"/>
      <c r="P219" s="2"/>
      <c r="Q219" s="2"/>
      <c r="R219" s="2"/>
      <c r="S219" s="241"/>
      <c r="T219" s="240"/>
      <c r="U219" s="240"/>
    </row>
    <row r="220" spans="15:21" x14ac:dyDescent="0.2">
      <c r="O220" s="2"/>
      <c r="P220" s="2"/>
      <c r="Q220" s="2"/>
      <c r="R220" s="2"/>
      <c r="S220" s="241"/>
      <c r="T220" s="240"/>
      <c r="U220" s="240"/>
    </row>
    <row r="221" spans="15:21" x14ac:dyDescent="0.2">
      <c r="O221" s="2"/>
      <c r="P221" s="2"/>
      <c r="Q221" s="2"/>
      <c r="R221" s="2"/>
      <c r="S221" s="241"/>
      <c r="T221" s="240"/>
      <c r="U221" s="240"/>
    </row>
    <row r="222" spans="15:21" x14ac:dyDescent="0.2">
      <c r="O222" s="2"/>
      <c r="P222" s="2"/>
      <c r="Q222" s="2"/>
      <c r="R222" s="2"/>
      <c r="S222" s="241"/>
      <c r="T222" s="240"/>
      <c r="U222" s="240"/>
    </row>
    <row r="223" spans="15:21" x14ac:dyDescent="0.2">
      <c r="O223" s="2"/>
      <c r="P223" s="2"/>
      <c r="Q223" s="2"/>
      <c r="R223" s="2"/>
      <c r="S223" s="241"/>
      <c r="T223" s="240"/>
      <c r="U223" s="240"/>
    </row>
    <row r="224" spans="15:21" x14ac:dyDescent="0.2">
      <c r="O224" s="2"/>
      <c r="P224" s="2"/>
      <c r="Q224" s="2"/>
      <c r="R224" s="2"/>
      <c r="S224" s="241"/>
      <c r="T224" s="240"/>
      <c r="U224" s="240"/>
    </row>
    <row r="225" spans="15:21" x14ac:dyDescent="0.2">
      <c r="O225" s="2"/>
      <c r="P225" s="2"/>
      <c r="Q225" s="2"/>
      <c r="R225" s="2"/>
      <c r="S225" s="241"/>
      <c r="T225" s="240"/>
      <c r="U225" s="240"/>
    </row>
    <row r="226" spans="15:21" x14ac:dyDescent="0.2">
      <c r="O226" s="2"/>
      <c r="P226" s="2"/>
      <c r="Q226" s="2"/>
      <c r="R226" s="2"/>
      <c r="S226" s="241"/>
      <c r="T226" s="240"/>
      <c r="U226" s="240"/>
    </row>
    <row r="227" spans="15:21" x14ac:dyDescent="0.2">
      <c r="O227" s="2"/>
      <c r="P227" s="2"/>
      <c r="Q227" s="2"/>
      <c r="R227" s="2"/>
      <c r="S227" s="241"/>
      <c r="T227" s="240"/>
      <c r="U227" s="240"/>
    </row>
    <row r="228" spans="15:21" x14ac:dyDescent="0.2">
      <c r="O228" s="2"/>
      <c r="P228" s="2"/>
      <c r="Q228" s="2"/>
      <c r="R228" s="2"/>
      <c r="S228" s="241"/>
      <c r="T228" s="240"/>
      <c r="U228" s="240"/>
    </row>
    <row r="229" spans="15:21" x14ac:dyDescent="0.2">
      <c r="O229" s="2"/>
      <c r="P229" s="2"/>
      <c r="Q229" s="2"/>
      <c r="R229" s="2"/>
      <c r="S229" s="241"/>
      <c r="T229" s="240"/>
      <c r="U229" s="240"/>
    </row>
    <row r="230" spans="15:21" x14ac:dyDescent="0.2">
      <c r="O230" s="2"/>
      <c r="P230" s="2"/>
      <c r="Q230" s="2"/>
      <c r="R230" s="2"/>
      <c r="S230" s="241"/>
      <c r="T230" s="240"/>
      <c r="U230" s="240"/>
    </row>
    <row r="231" spans="15:21" x14ac:dyDescent="0.2">
      <c r="O231" s="2"/>
      <c r="P231" s="2"/>
      <c r="Q231" s="2"/>
      <c r="R231" s="2"/>
      <c r="S231" s="241"/>
      <c r="T231" s="240"/>
      <c r="U231" s="240"/>
    </row>
    <row r="232" spans="15:21" x14ac:dyDescent="0.2">
      <c r="O232" s="2"/>
      <c r="P232" s="2"/>
      <c r="Q232" s="2"/>
      <c r="R232" s="2"/>
      <c r="S232" s="241"/>
      <c r="T232" s="240"/>
      <c r="U232" s="240"/>
    </row>
    <row r="233" spans="15:21" x14ac:dyDescent="0.2">
      <c r="O233" s="2"/>
      <c r="P233" s="2"/>
      <c r="Q233" s="2"/>
      <c r="R233" s="2"/>
      <c r="S233" s="241"/>
      <c r="T233" s="240"/>
      <c r="U233" s="240"/>
    </row>
    <row r="234" spans="15:21" x14ac:dyDescent="0.2">
      <c r="O234" s="2"/>
      <c r="P234" s="2"/>
      <c r="Q234" s="2"/>
      <c r="R234" s="2"/>
      <c r="S234" s="241"/>
      <c r="T234" s="240"/>
      <c r="U234" s="240"/>
    </row>
    <row r="235" spans="15:21" x14ac:dyDescent="0.2">
      <c r="O235" s="2"/>
      <c r="P235" s="2"/>
      <c r="Q235" s="2"/>
      <c r="R235" s="2"/>
      <c r="S235" s="241"/>
      <c r="T235" s="240"/>
      <c r="U235" s="240"/>
    </row>
    <row r="236" spans="15:21" x14ac:dyDescent="0.2">
      <c r="O236" s="2"/>
      <c r="P236" s="2"/>
      <c r="Q236" s="2"/>
      <c r="R236" s="2"/>
      <c r="S236" s="241"/>
      <c r="T236" s="240"/>
      <c r="U236" s="240"/>
    </row>
    <row r="237" spans="15:21" x14ac:dyDescent="0.2">
      <c r="O237" s="2"/>
      <c r="P237" s="2"/>
      <c r="Q237" s="2"/>
      <c r="R237" s="2"/>
      <c r="S237" s="241"/>
      <c r="T237" s="240"/>
      <c r="U237" s="240"/>
    </row>
    <row r="238" spans="15:21" x14ac:dyDescent="0.2">
      <c r="O238" s="2"/>
      <c r="P238" s="2"/>
      <c r="Q238" s="2"/>
      <c r="R238" s="2"/>
      <c r="S238" s="241"/>
      <c r="T238" s="240"/>
      <c r="U238" s="240"/>
    </row>
    <row r="239" spans="15:21" x14ac:dyDescent="0.2">
      <c r="O239" s="2"/>
      <c r="P239" s="2"/>
      <c r="Q239" s="2"/>
      <c r="R239" s="2"/>
      <c r="S239" s="241"/>
      <c r="T239" s="240"/>
      <c r="U239" s="240"/>
    </row>
    <row r="240" spans="15:21" x14ac:dyDescent="0.2">
      <c r="O240" s="2"/>
      <c r="P240" s="2"/>
      <c r="Q240" s="2"/>
      <c r="R240" s="2"/>
      <c r="S240" s="241"/>
      <c r="T240" s="240"/>
      <c r="U240" s="240"/>
    </row>
    <row r="241" spans="15:21" x14ac:dyDescent="0.2">
      <c r="O241" s="2"/>
      <c r="P241" s="2"/>
      <c r="Q241" s="2"/>
      <c r="R241" s="2"/>
      <c r="S241" s="241"/>
      <c r="T241" s="240"/>
      <c r="U241" s="240"/>
    </row>
    <row r="242" spans="15:21" x14ac:dyDescent="0.2">
      <c r="O242" s="2"/>
      <c r="P242" s="2"/>
      <c r="Q242" s="2"/>
      <c r="R242" s="2"/>
      <c r="S242" s="241"/>
      <c r="T242" s="240"/>
      <c r="U242" s="240"/>
    </row>
    <row r="243" spans="15:21" x14ac:dyDescent="0.2">
      <c r="O243" s="2"/>
      <c r="P243" s="2"/>
      <c r="Q243" s="2"/>
      <c r="R243" s="2"/>
      <c r="S243" s="241"/>
      <c r="T243" s="240"/>
      <c r="U243" s="240"/>
    </row>
    <row r="244" spans="15:21" x14ac:dyDescent="0.2">
      <c r="O244" s="2"/>
      <c r="P244" s="2"/>
      <c r="Q244" s="2"/>
      <c r="R244" s="2"/>
      <c r="S244" s="241"/>
      <c r="T244" s="240"/>
      <c r="U244" s="240"/>
    </row>
    <row r="245" spans="15:21" x14ac:dyDescent="0.2">
      <c r="O245" s="2"/>
      <c r="P245" s="2"/>
      <c r="Q245" s="2"/>
      <c r="R245" s="2"/>
      <c r="S245" s="241"/>
      <c r="T245" s="240"/>
      <c r="U245" s="240"/>
    </row>
    <row r="246" spans="15:21" x14ac:dyDescent="0.2">
      <c r="O246" s="2"/>
      <c r="P246" s="2"/>
      <c r="Q246" s="2"/>
      <c r="R246" s="2"/>
      <c r="S246" s="241"/>
      <c r="T246" s="240"/>
      <c r="U246" s="240"/>
    </row>
    <row r="247" spans="15:21" x14ac:dyDescent="0.2">
      <c r="O247" s="2"/>
      <c r="P247" s="2"/>
      <c r="Q247" s="2"/>
      <c r="R247" s="2"/>
      <c r="S247" s="241"/>
      <c r="T247" s="240"/>
      <c r="U247" s="240"/>
    </row>
    <row r="248" spans="15:21" x14ac:dyDescent="0.2">
      <c r="O248" s="2"/>
      <c r="P248" s="2"/>
      <c r="Q248" s="2"/>
      <c r="R248" s="2"/>
      <c r="S248" s="241"/>
      <c r="T248" s="240"/>
      <c r="U248" s="240"/>
    </row>
    <row r="249" spans="15:21" x14ac:dyDescent="0.2">
      <c r="O249" s="2"/>
      <c r="P249" s="2"/>
      <c r="Q249" s="2"/>
      <c r="R249" s="2"/>
      <c r="S249" s="241"/>
      <c r="T249" s="240"/>
      <c r="U249" s="240"/>
    </row>
    <row r="250" spans="15:21" x14ac:dyDescent="0.2">
      <c r="O250" s="2"/>
      <c r="P250" s="2"/>
      <c r="Q250" s="2"/>
      <c r="R250" s="2"/>
      <c r="S250" s="241"/>
      <c r="T250" s="240"/>
      <c r="U250" s="240"/>
    </row>
    <row r="251" spans="15:21" x14ac:dyDescent="0.2">
      <c r="O251" s="2"/>
      <c r="P251" s="2"/>
      <c r="Q251" s="2"/>
      <c r="R251" s="2"/>
      <c r="S251" s="241"/>
      <c r="T251" s="240"/>
      <c r="U251" s="240"/>
    </row>
    <row r="252" spans="15:21" x14ac:dyDescent="0.2">
      <c r="O252" s="2"/>
      <c r="P252" s="2"/>
      <c r="Q252" s="2"/>
      <c r="R252" s="2"/>
      <c r="S252" s="241"/>
      <c r="T252" s="240"/>
      <c r="U252" s="240"/>
    </row>
    <row r="253" spans="15:21" x14ac:dyDescent="0.2">
      <c r="O253" s="2"/>
      <c r="P253" s="2"/>
      <c r="Q253" s="2"/>
      <c r="R253" s="2"/>
      <c r="S253" s="241"/>
      <c r="T253" s="240"/>
      <c r="U253" s="240"/>
    </row>
    <row r="254" spans="15:21" x14ac:dyDescent="0.2">
      <c r="O254" s="2"/>
      <c r="P254" s="2"/>
      <c r="Q254" s="2"/>
      <c r="R254" s="2"/>
      <c r="S254" s="241"/>
      <c r="T254" s="240"/>
      <c r="U254" s="240"/>
    </row>
    <row r="255" spans="15:21" x14ac:dyDescent="0.2">
      <c r="O255" s="2"/>
      <c r="P255" s="2"/>
      <c r="Q255" s="2"/>
      <c r="R255" s="2"/>
      <c r="S255" s="241"/>
      <c r="T255" s="240"/>
      <c r="U255" s="240"/>
    </row>
    <row r="256" spans="15:21" x14ac:dyDescent="0.2">
      <c r="O256" s="2"/>
      <c r="P256" s="2"/>
      <c r="Q256" s="2"/>
      <c r="R256" s="2"/>
      <c r="S256" s="241"/>
      <c r="T256" s="240"/>
      <c r="U256" s="240"/>
    </row>
    <row r="257" spans="15:21" x14ac:dyDescent="0.2">
      <c r="O257" s="2"/>
      <c r="P257" s="2"/>
      <c r="Q257" s="2"/>
      <c r="R257" s="2"/>
      <c r="S257" s="241"/>
      <c r="T257" s="240"/>
      <c r="U257" s="240"/>
    </row>
    <row r="258" spans="15:21" x14ac:dyDescent="0.2">
      <c r="O258" s="2"/>
      <c r="P258" s="2"/>
      <c r="Q258" s="2"/>
      <c r="R258" s="2"/>
      <c r="S258" s="241"/>
      <c r="T258" s="240"/>
      <c r="U258" s="240"/>
    </row>
    <row r="259" spans="15:21" x14ac:dyDescent="0.2">
      <c r="O259" s="2"/>
      <c r="P259" s="2"/>
      <c r="Q259" s="2"/>
      <c r="R259" s="2"/>
      <c r="S259" s="241"/>
      <c r="T259" s="240"/>
      <c r="U259" s="240"/>
    </row>
  </sheetData>
  <mergeCells count="22">
    <mergeCell ref="E4:H4"/>
    <mergeCell ref="E11:H11"/>
    <mergeCell ref="E56:H56"/>
    <mergeCell ref="E63:H63"/>
    <mergeCell ref="E82:H82"/>
    <mergeCell ref="E16:H16"/>
    <mergeCell ref="E58:H58"/>
    <mergeCell ref="E32:H32"/>
    <mergeCell ref="E6:H6"/>
    <mergeCell ref="E167:H167"/>
    <mergeCell ref="E181:H181"/>
    <mergeCell ref="E89:H89"/>
    <mergeCell ref="E30:H30"/>
    <mergeCell ref="E37:H37"/>
    <mergeCell ref="E140:H140"/>
    <mergeCell ref="E142:H142"/>
    <mergeCell ref="E108:H108"/>
    <mergeCell ref="E110:H110"/>
    <mergeCell ref="E42:H42"/>
    <mergeCell ref="E68:H68"/>
    <mergeCell ref="E94:H94"/>
    <mergeCell ref="E84:H84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BM61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176"/>
      <c r="D4" s="176"/>
      <c r="E4" s="520" t="s">
        <v>43</v>
      </c>
      <c r="F4" s="516"/>
      <c r="G4" s="516"/>
      <c r="H4" s="516"/>
      <c r="I4" s="82"/>
      <c r="J4" s="176"/>
      <c r="K4" s="176"/>
      <c r="L4" s="51"/>
      <c r="M4" s="159"/>
      <c r="N4" s="118"/>
      <c r="S4" s="9"/>
      <c r="T4" s="176"/>
      <c r="U4" s="176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" customHeight="1" x14ac:dyDescent="0.2">
      <c r="A5" s="9"/>
      <c r="B5" s="106"/>
      <c r="C5" s="83" t="s">
        <v>7</v>
      </c>
      <c r="D5" s="176"/>
      <c r="E5" s="176"/>
      <c r="F5" s="176"/>
      <c r="G5" s="176"/>
      <c r="H5" s="176"/>
      <c r="I5" s="82"/>
      <c r="J5" s="176"/>
      <c r="K5" s="176"/>
      <c r="L5" s="51"/>
      <c r="M5" s="159"/>
      <c r="N5" s="118"/>
      <c r="S5" s="9"/>
      <c r="T5" s="176"/>
      <c r="U5" s="176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65" s="2" customFormat="1" ht="16.5" customHeight="1" x14ac:dyDescent="0.2">
      <c r="A6" s="9"/>
      <c r="B6" s="106"/>
      <c r="C6" s="176"/>
      <c r="D6" s="176"/>
      <c r="E6" s="515" t="s">
        <v>44</v>
      </c>
      <c r="F6" s="515"/>
      <c r="G6" s="515"/>
      <c r="H6" s="515"/>
      <c r="I6" s="82"/>
      <c r="J6" s="176"/>
      <c r="K6" s="176"/>
      <c r="L6" s="51"/>
      <c r="M6" s="159"/>
      <c r="N6" s="118"/>
      <c r="S6" s="9"/>
      <c r="T6" s="176"/>
      <c r="U6" s="176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65" x14ac:dyDescent="0.2">
      <c r="B7" s="120"/>
      <c r="C7" s="65"/>
      <c r="D7" s="65"/>
      <c r="E7" s="65"/>
      <c r="F7" s="65"/>
      <c r="G7" s="65"/>
      <c r="H7" s="65"/>
      <c r="I7" s="100"/>
      <c r="J7" s="65"/>
      <c r="M7" s="162"/>
      <c r="N7" s="126"/>
    </row>
    <row r="8" spans="1:65" s="2" customFormat="1" ht="16.5" customHeight="1" x14ac:dyDescent="0.2">
      <c r="A8" s="9"/>
      <c r="B8" s="207"/>
      <c r="C8" s="195" t="s">
        <v>215</v>
      </c>
      <c r="D8" s="195" t="s">
        <v>14</v>
      </c>
      <c r="E8" s="196" t="s">
        <v>216</v>
      </c>
      <c r="F8" s="197" t="s">
        <v>217</v>
      </c>
      <c r="G8" s="198" t="s">
        <v>15</v>
      </c>
      <c r="H8" s="199">
        <v>125.44</v>
      </c>
      <c r="I8" s="36"/>
      <c r="J8" s="200">
        <f>ROUND(I8*H8,2)</f>
        <v>0</v>
      </c>
      <c r="K8" s="197" t="s">
        <v>16</v>
      </c>
      <c r="L8" s="178" t="s">
        <v>213</v>
      </c>
      <c r="M8" s="151" t="s">
        <v>244</v>
      </c>
      <c r="N8" s="168" t="s">
        <v>194</v>
      </c>
      <c r="S8" s="9"/>
      <c r="T8" s="176"/>
      <c r="U8" s="176"/>
      <c r="V8" s="9"/>
      <c r="W8" s="9"/>
      <c r="X8" s="9"/>
      <c r="Y8" s="9"/>
      <c r="Z8" s="9"/>
      <c r="AA8" s="9"/>
      <c r="AB8" s="9"/>
      <c r="AC8" s="9"/>
      <c r="AD8" s="9"/>
      <c r="AE8" s="9"/>
      <c r="AR8" s="185" t="s">
        <v>218</v>
      </c>
      <c r="AT8" s="185" t="s">
        <v>14</v>
      </c>
      <c r="AU8" s="185" t="s">
        <v>219</v>
      </c>
      <c r="AY8" s="8" t="s">
        <v>220</v>
      </c>
      <c r="BE8" s="21">
        <f>IF(N8="základní",J8,0)</f>
        <v>0</v>
      </c>
      <c r="BF8" s="21">
        <f>IF(N8="snížená",J8,0)</f>
        <v>0</v>
      </c>
      <c r="BG8" s="21">
        <f>IF(N8="zákl. přenesená",J8,0)</f>
        <v>0</v>
      </c>
      <c r="BH8" s="21">
        <f>IF(N8="sníž. přenesená",J8,0)</f>
        <v>0</v>
      </c>
      <c r="BI8" s="21">
        <f>IF(N8="nulová",J8,0)</f>
        <v>0</v>
      </c>
      <c r="BJ8" s="8" t="s">
        <v>221</v>
      </c>
      <c r="BK8" s="21">
        <f>ROUND(I8*H8,2)</f>
        <v>0</v>
      </c>
      <c r="BL8" s="8" t="s">
        <v>218</v>
      </c>
      <c r="BM8" s="185" t="s">
        <v>222</v>
      </c>
    </row>
    <row r="9" spans="1:65" s="186" customFormat="1" x14ac:dyDescent="0.2">
      <c r="B9" s="208"/>
      <c r="C9" s="187"/>
      <c r="D9" s="209" t="s">
        <v>18</v>
      </c>
      <c r="E9" s="210" t="s">
        <v>0</v>
      </c>
      <c r="F9" s="223" t="s">
        <v>223</v>
      </c>
      <c r="G9" s="224"/>
      <c r="H9" s="225" t="s">
        <v>0</v>
      </c>
      <c r="I9" s="187"/>
      <c r="J9" s="187"/>
      <c r="K9" s="4"/>
      <c r="L9" s="179" t="s">
        <v>213</v>
      </c>
      <c r="M9" s="80" t="s">
        <v>244</v>
      </c>
      <c r="N9" s="211"/>
      <c r="O9" s="2"/>
      <c r="P9" s="2"/>
      <c r="Q9" s="2"/>
      <c r="R9" s="2"/>
      <c r="S9" s="9"/>
      <c r="T9" s="176"/>
      <c r="U9" s="176"/>
      <c r="AT9" s="188" t="s">
        <v>18</v>
      </c>
      <c r="AU9" s="188" t="s">
        <v>219</v>
      </c>
      <c r="AV9" s="186" t="s">
        <v>221</v>
      </c>
      <c r="AW9" s="186" t="s">
        <v>224</v>
      </c>
      <c r="AX9" s="186" t="s">
        <v>225</v>
      </c>
      <c r="AY9" s="188" t="s">
        <v>220</v>
      </c>
    </row>
    <row r="10" spans="1:65" s="189" customFormat="1" x14ac:dyDescent="0.2">
      <c r="B10" s="212"/>
      <c r="C10" s="190"/>
      <c r="D10" s="209" t="s">
        <v>18</v>
      </c>
      <c r="E10" s="213" t="s">
        <v>0</v>
      </c>
      <c r="F10" s="226" t="s">
        <v>226</v>
      </c>
      <c r="G10" s="227"/>
      <c r="H10" s="228">
        <v>24.3</v>
      </c>
      <c r="I10" s="190"/>
      <c r="J10" s="190"/>
      <c r="K10" s="4"/>
      <c r="L10" s="179" t="s">
        <v>213</v>
      </c>
      <c r="M10" s="80" t="s">
        <v>244</v>
      </c>
      <c r="N10" s="216"/>
      <c r="O10" s="2"/>
      <c r="P10" s="2"/>
      <c r="Q10" s="2"/>
      <c r="R10" s="2"/>
      <c r="S10" s="9"/>
      <c r="T10" s="176"/>
      <c r="U10" s="176"/>
      <c r="AT10" s="191" t="s">
        <v>18</v>
      </c>
      <c r="AU10" s="191" t="s">
        <v>219</v>
      </c>
      <c r="AV10" s="189" t="s">
        <v>219</v>
      </c>
      <c r="AW10" s="189" t="s">
        <v>224</v>
      </c>
      <c r="AX10" s="189" t="s">
        <v>225</v>
      </c>
      <c r="AY10" s="191" t="s">
        <v>220</v>
      </c>
    </row>
    <row r="11" spans="1:65" s="189" customFormat="1" x14ac:dyDescent="0.2">
      <c r="B11" s="212"/>
      <c r="C11" s="190"/>
      <c r="D11" s="209" t="s">
        <v>18</v>
      </c>
      <c r="E11" s="213" t="s">
        <v>0</v>
      </c>
      <c r="F11" s="226" t="s">
        <v>227</v>
      </c>
      <c r="G11" s="227"/>
      <c r="H11" s="228">
        <v>101.14</v>
      </c>
      <c r="I11" s="190"/>
      <c r="J11" s="190"/>
      <c r="K11" s="4"/>
      <c r="L11" s="179" t="s">
        <v>213</v>
      </c>
      <c r="M11" s="80" t="s">
        <v>244</v>
      </c>
      <c r="N11" s="216"/>
      <c r="O11" s="2"/>
      <c r="P11" s="2"/>
      <c r="Q11" s="2"/>
      <c r="R11" s="2"/>
      <c r="S11" s="9"/>
      <c r="T11" s="176"/>
      <c r="U11" s="176"/>
      <c r="AT11" s="191" t="s">
        <v>18</v>
      </c>
      <c r="AU11" s="191" t="s">
        <v>219</v>
      </c>
      <c r="AV11" s="189" t="s">
        <v>219</v>
      </c>
      <c r="AW11" s="189" t="s">
        <v>224</v>
      </c>
      <c r="AX11" s="189" t="s">
        <v>225</v>
      </c>
      <c r="AY11" s="191" t="s">
        <v>220</v>
      </c>
    </row>
    <row r="12" spans="1:65" s="192" customFormat="1" x14ac:dyDescent="0.2">
      <c r="B12" s="217"/>
      <c r="C12" s="193"/>
      <c r="D12" s="209" t="s">
        <v>18</v>
      </c>
      <c r="E12" s="218" t="s">
        <v>0</v>
      </c>
      <c r="F12" s="229" t="s">
        <v>22</v>
      </c>
      <c r="G12" s="230"/>
      <c r="H12" s="231">
        <v>125.44</v>
      </c>
      <c r="I12" s="193"/>
      <c r="J12" s="193"/>
      <c r="K12" s="4"/>
      <c r="L12" s="179" t="s">
        <v>213</v>
      </c>
      <c r="M12" s="80" t="s">
        <v>244</v>
      </c>
      <c r="N12" s="219"/>
      <c r="O12" s="2"/>
      <c r="P12" s="2"/>
      <c r="Q12" s="2"/>
      <c r="R12" s="2"/>
      <c r="S12" s="9"/>
      <c r="T12" s="176"/>
      <c r="U12" s="176"/>
      <c r="AT12" s="194" t="s">
        <v>18</v>
      </c>
      <c r="AU12" s="194" t="s">
        <v>219</v>
      </c>
      <c r="AV12" s="192" t="s">
        <v>228</v>
      </c>
      <c r="AW12" s="192" t="s">
        <v>224</v>
      </c>
      <c r="AX12" s="192" t="s">
        <v>221</v>
      </c>
      <c r="AY12" s="194" t="s">
        <v>220</v>
      </c>
    </row>
    <row r="13" spans="1:65" s="2" customFormat="1" ht="16.5" customHeight="1" x14ac:dyDescent="0.2">
      <c r="A13" s="9"/>
      <c r="B13" s="207"/>
      <c r="C13" s="201" t="s">
        <v>229</v>
      </c>
      <c r="D13" s="201" t="s">
        <v>40</v>
      </c>
      <c r="E13" s="202" t="s">
        <v>230</v>
      </c>
      <c r="F13" s="203" t="s">
        <v>231</v>
      </c>
      <c r="G13" s="204" t="s">
        <v>15</v>
      </c>
      <c r="H13" s="205">
        <v>127.949</v>
      </c>
      <c r="I13" s="36"/>
      <c r="J13" s="206">
        <f>ROUND(I13*H13,2)</f>
        <v>0</v>
      </c>
      <c r="K13" s="203" t="s">
        <v>16</v>
      </c>
      <c r="L13" s="178" t="s">
        <v>213</v>
      </c>
      <c r="M13" s="151" t="s">
        <v>244</v>
      </c>
      <c r="N13" s="168" t="s">
        <v>194</v>
      </c>
      <c r="S13" s="9"/>
      <c r="T13" s="176"/>
      <c r="U13" s="176"/>
      <c r="V13" s="9"/>
      <c r="W13" s="9"/>
      <c r="X13" s="9"/>
      <c r="Y13" s="9"/>
      <c r="Z13" s="9"/>
      <c r="AA13" s="9"/>
      <c r="AB13" s="9"/>
      <c r="AC13" s="9"/>
      <c r="AD13" s="9"/>
      <c r="AE13" s="9"/>
      <c r="AR13" s="185" t="s">
        <v>232</v>
      </c>
      <c r="AT13" s="185" t="s">
        <v>40</v>
      </c>
      <c r="AU13" s="185" t="s">
        <v>219</v>
      </c>
      <c r="AY13" s="8" t="s">
        <v>220</v>
      </c>
      <c r="BE13" s="21">
        <f>IF(N13="základní",J13,0)</f>
        <v>0</v>
      </c>
      <c r="BF13" s="21">
        <f>IF(N13="snížená",J13,0)</f>
        <v>0</v>
      </c>
      <c r="BG13" s="21">
        <f>IF(N13="zákl. přenesená",J13,0)</f>
        <v>0</v>
      </c>
      <c r="BH13" s="21">
        <f>IF(N13="sníž. přenesená",J13,0)</f>
        <v>0</v>
      </c>
      <c r="BI13" s="21">
        <f>IF(N13="nulová",J13,0)</f>
        <v>0</v>
      </c>
      <c r="BJ13" s="8" t="s">
        <v>221</v>
      </c>
      <c r="BK13" s="21">
        <f>ROUND(I13*H13,2)</f>
        <v>0</v>
      </c>
      <c r="BL13" s="8" t="s">
        <v>218</v>
      </c>
      <c r="BM13" s="185" t="s">
        <v>233</v>
      </c>
    </row>
    <row r="14" spans="1:65" s="189" customFormat="1" x14ac:dyDescent="0.2">
      <c r="B14" s="212"/>
      <c r="C14" s="190"/>
      <c r="D14" s="209" t="s">
        <v>18</v>
      </c>
      <c r="E14" s="190"/>
      <c r="F14" s="214" t="s">
        <v>234</v>
      </c>
      <c r="G14" s="190"/>
      <c r="H14" s="215">
        <v>127.949</v>
      </c>
      <c r="I14" s="190"/>
      <c r="J14" s="190"/>
      <c r="K14" s="4"/>
      <c r="L14" s="179" t="s">
        <v>213</v>
      </c>
      <c r="M14" s="80" t="s">
        <v>244</v>
      </c>
      <c r="N14" s="216"/>
      <c r="O14" s="2"/>
      <c r="P14" s="2"/>
      <c r="Q14" s="2"/>
      <c r="R14" s="2"/>
      <c r="S14" s="9"/>
      <c r="T14" s="176"/>
      <c r="U14" s="176"/>
      <c r="AT14" s="191" t="s">
        <v>18</v>
      </c>
      <c r="AU14" s="191" t="s">
        <v>219</v>
      </c>
      <c r="AV14" s="189" t="s">
        <v>219</v>
      </c>
      <c r="AW14" s="189" t="s">
        <v>235</v>
      </c>
      <c r="AX14" s="189" t="s">
        <v>221</v>
      </c>
      <c r="AY14" s="191" t="s">
        <v>220</v>
      </c>
    </row>
    <row r="15" spans="1:65" s="2" customFormat="1" ht="21.75" customHeight="1" x14ac:dyDescent="0.2">
      <c r="A15" s="9"/>
      <c r="B15" s="207"/>
      <c r="C15" s="180" t="s">
        <v>236</v>
      </c>
      <c r="D15" s="180" t="s">
        <v>14</v>
      </c>
      <c r="E15" s="181" t="s">
        <v>237</v>
      </c>
      <c r="F15" s="182" t="s">
        <v>238</v>
      </c>
      <c r="G15" s="183" t="s">
        <v>29</v>
      </c>
      <c r="H15" s="199">
        <v>0.35699999999999998</v>
      </c>
      <c r="I15" s="36"/>
      <c r="J15" s="184">
        <f>ROUND(I15*H15,2)</f>
        <v>0</v>
      </c>
      <c r="K15" s="182" t="s">
        <v>16</v>
      </c>
      <c r="L15" s="178" t="s">
        <v>213</v>
      </c>
      <c r="M15" s="151" t="s">
        <v>244</v>
      </c>
      <c r="N15" s="152" t="s">
        <v>193</v>
      </c>
      <c r="S15" s="9"/>
      <c r="T15" s="176"/>
      <c r="U15" s="176"/>
      <c r="V15" s="9"/>
      <c r="W15" s="9"/>
      <c r="X15" s="9"/>
      <c r="Y15" s="9"/>
      <c r="Z15" s="9"/>
      <c r="AA15" s="9"/>
      <c r="AB15" s="9"/>
      <c r="AC15" s="9"/>
      <c r="AD15" s="9"/>
      <c r="AE15" s="9"/>
      <c r="AR15" s="185" t="s">
        <v>218</v>
      </c>
      <c r="AT15" s="185" t="s">
        <v>14</v>
      </c>
      <c r="AU15" s="185" t="s">
        <v>219</v>
      </c>
      <c r="AY15" s="8" t="s">
        <v>220</v>
      </c>
      <c r="BE15" s="21">
        <f>IF(N15="základní",J15,0)</f>
        <v>0</v>
      </c>
      <c r="BF15" s="21">
        <f>IF(N15="snížená",J15,0)</f>
        <v>0</v>
      </c>
      <c r="BG15" s="21">
        <f>IF(N15="zákl. přenesená",J15,0)</f>
        <v>0</v>
      </c>
      <c r="BH15" s="21">
        <f>IF(N15="sníž. přenesená",J15,0)</f>
        <v>0</v>
      </c>
      <c r="BI15" s="21">
        <f>IF(N15="nulová",J15,0)</f>
        <v>0</v>
      </c>
      <c r="BJ15" s="8" t="s">
        <v>221</v>
      </c>
      <c r="BK15" s="21">
        <f>ROUND(I15*H15,2)</f>
        <v>0</v>
      </c>
      <c r="BL15" s="8" t="s">
        <v>218</v>
      </c>
      <c r="BM15" s="185" t="s">
        <v>239</v>
      </c>
    </row>
    <row r="16" spans="1:65" s="2" customFormat="1" ht="21.75" customHeight="1" x14ac:dyDescent="0.2">
      <c r="A16" s="9"/>
      <c r="B16" s="207"/>
      <c r="C16" s="180" t="s">
        <v>240</v>
      </c>
      <c r="D16" s="180" t="s">
        <v>14</v>
      </c>
      <c r="E16" s="181" t="s">
        <v>241</v>
      </c>
      <c r="F16" s="182" t="s">
        <v>242</v>
      </c>
      <c r="G16" s="183" t="s">
        <v>29</v>
      </c>
      <c r="H16" s="199">
        <v>0.35699999999999998</v>
      </c>
      <c r="I16" s="36"/>
      <c r="J16" s="184">
        <f>ROUND(I16*H16,2)</f>
        <v>0</v>
      </c>
      <c r="K16" s="182" t="s">
        <v>16</v>
      </c>
      <c r="L16" s="178" t="s">
        <v>213</v>
      </c>
      <c r="M16" s="151" t="s">
        <v>244</v>
      </c>
      <c r="N16" s="152" t="s">
        <v>193</v>
      </c>
      <c r="S16" s="9"/>
      <c r="T16" s="176"/>
      <c r="U16" s="176"/>
      <c r="V16" s="9"/>
      <c r="W16" s="9"/>
      <c r="X16" s="9"/>
      <c r="Y16" s="9"/>
      <c r="Z16" s="9"/>
      <c r="AA16" s="9"/>
      <c r="AB16" s="9"/>
      <c r="AC16" s="9"/>
      <c r="AD16" s="9"/>
      <c r="AE16" s="9"/>
      <c r="AR16" s="185" t="s">
        <v>218</v>
      </c>
      <c r="AT16" s="185" t="s">
        <v>14</v>
      </c>
      <c r="AU16" s="185" t="s">
        <v>219</v>
      </c>
      <c r="AY16" s="8" t="s">
        <v>220</v>
      </c>
      <c r="BE16" s="21">
        <f>IF(N16="základní",J16,0)</f>
        <v>0</v>
      </c>
      <c r="BF16" s="21">
        <f>IF(N16="snížená",J16,0)</f>
        <v>0</v>
      </c>
      <c r="BG16" s="21">
        <f>IF(N16="zákl. přenesená",J16,0)</f>
        <v>0</v>
      </c>
      <c r="BH16" s="21">
        <f>IF(N16="sníž. přenesená",J16,0)</f>
        <v>0</v>
      </c>
      <c r="BI16" s="21">
        <f>IF(N16="nulová",J16,0)</f>
        <v>0</v>
      </c>
      <c r="BJ16" s="8" t="s">
        <v>221</v>
      </c>
      <c r="BK16" s="21">
        <f>ROUND(I16*H16,2)</f>
        <v>0</v>
      </c>
      <c r="BL16" s="8" t="s">
        <v>218</v>
      </c>
      <c r="BM16" s="185" t="s">
        <v>243</v>
      </c>
    </row>
    <row r="17" spans="1:65" ht="12" thickBot="1" x14ac:dyDescent="0.25">
      <c r="B17" s="122"/>
      <c r="C17" s="123"/>
      <c r="D17" s="123"/>
      <c r="E17" s="123"/>
      <c r="F17" s="123"/>
      <c r="G17" s="123"/>
      <c r="H17" s="123"/>
      <c r="I17" s="124"/>
      <c r="J17" s="123"/>
      <c r="K17" s="123"/>
      <c r="L17" s="123"/>
      <c r="M17" s="161"/>
      <c r="N17" s="125"/>
      <c r="O17" s="2"/>
      <c r="P17" s="2"/>
      <c r="Q17" s="2"/>
      <c r="R17" s="2"/>
      <c r="S17" s="9"/>
      <c r="T17" s="176"/>
      <c r="U17" s="176"/>
    </row>
    <row r="18" spans="1:65" ht="12" customHeight="1" x14ac:dyDescent="0.2">
      <c r="B18" s="101"/>
      <c r="C18" s="103"/>
      <c r="D18" s="102" t="s">
        <v>5</v>
      </c>
      <c r="E18" s="103"/>
      <c r="F18" s="103"/>
      <c r="G18" s="103"/>
      <c r="H18" s="103"/>
      <c r="I18" s="104"/>
      <c r="J18" s="103"/>
      <c r="K18" s="103"/>
      <c r="L18" s="103"/>
      <c r="M18" s="158"/>
      <c r="N18" s="105"/>
      <c r="O18" s="2"/>
      <c r="P18" s="2"/>
      <c r="Q18" s="2"/>
      <c r="R18" s="2"/>
      <c r="S18" s="9"/>
      <c r="T18" s="176"/>
      <c r="U18" s="176"/>
      <c r="AZ18" s="28"/>
      <c r="BA18" s="28"/>
      <c r="BB18" s="28"/>
      <c r="BC18" s="28"/>
      <c r="BD18" s="28"/>
    </row>
    <row r="19" spans="1:65" s="2" customFormat="1" ht="16.5" customHeight="1" x14ac:dyDescent="0.2">
      <c r="A19" s="9"/>
      <c r="B19" s="106"/>
      <c r="C19" s="176"/>
      <c r="D19" s="176"/>
      <c r="E19" s="520" t="s">
        <v>134</v>
      </c>
      <c r="F19" s="516"/>
      <c r="G19" s="516"/>
      <c r="H19" s="516"/>
      <c r="I19" s="82"/>
      <c r="J19" s="176"/>
      <c r="K19" s="176"/>
      <c r="L19" s="51"/>
      <c r="M19" s="159"/>
      <c r="N19" s="118"/>
      <c r="S19" s="9"/>
      <c r="T19" s="176"/>
      <c r="U19" s="176"/>
      <c r="V19" s="9"/>
      <c r="W19" s="9"/>
      <c r="X19" s="9"/>
      <c r="Y19" s="9"/>
      <c r="Z19" s="9"/>
      <c r="AA19" s="9"/>
      <c r="AB19" s="9"/>
      <c r="AC19" s="9"/>
      <c r="AD19" s="9"/>
      <c r="AE19" s="9"/>
      <c r="AZ19" s="28"/>
      <c r="BA19" s="28"/>
      <c r="BB19" s="28"/>
      <c r="BC19" s="28"/>
      <c r="BD19" s="28"/>
    </row>
    <row r="20" spans="1:65" s="2" customFormat="1" ht="12" customHeight="1" x14ac:dyDescent="0.2">
      <c r="A20" s="9"/>
      <c r="B20" s="106"/>
      <c r="C20" s="176"/>
      <c r="D20" s="83" t="s">
        <v>7</v>
      </c>
      <c r="E20" s="176"/>
      <c r="F20" s="176"/>
      <c r="G20" s="176"/>
      <c r="H20" s="176"/>
      <c r="I20" s="82"/>
      <c r="J20" s="176"/>
      <c r="K20" s="176"/>
      <c r="L20" s="51"/>
      <c r="M20" s="159"/>
      <c r="N20" s="118"/>
      <c r="S20" s="9"/>
      <c r="T20" s="167"/>
      <c r="U20" s="167"/>
      <c r="V20" s="9"/>
      <c r="W20" s="9"/>
      <c r="X20" s="9"/>
      <c r="Y20" s="9"/>
      <c r="Z20" s="9"/>
      <c r="AA20" s="9"/>
      <c r="AB20" s="9"/>
      <c r="AC20" s="9"/>
      <c r="AD20" s="9"/>
      <c r="AE20" s="9"/>
      <c r="AZ20" s="28"/>
      <c r="BA20" s="28"/>
      <c r="BB20" s="28"/>
      <c r="BC20" s="28"/>
      <c r="BD20" s="28"/>
    </row>
    <row r="21" spans="1:65" s="2" customFormat="1" ht="16.5" customHeight="1" x14ac:dyDescent="0.2">
      <c r="A21" s="9"/>
      <c r="B21" s="106"/>
      <c r="C21" s="176"/>
      <c r="D21" s="176"/>
      <c r="E21" s="515" t="s">
        <v>135</v>
      </c>
      <c r="F21" s="516"/>
      <c r="G21" s="516"/>
      <c r="H21" s="516"/>
      <c r="I21" s="82"/>
      <c r="J21" s="176"/>
      <c r="K21" s="176"/>
      <c r="L21" s="51"/>
      <c r="M21" s="159"/>
      <c r="N21" s="118"/>
      <c r="S21" s="9"/>
      <c r="T21" s="167"/>
      <c r="U21" s="167"/>
      <c r="V21" s="9"/>
      <c r="W21" s="9"/>
      <c r="X21" s="9"/>
      <c r="Y21" s="9"/>
      <c r="Z21" s="9"/>
      <c r="AA21" s="9"/>
      <c r="AB21" s="9"/>
      <c r="AC21" s="9"/>
      <c r="AD21" s="9"/>
      <c r="AE21" s="9"/>
      <c r="AZ21" s="28"/>
      <c r="BA21" s="28"/>
      <c r="BB21" s="28"/>
      <c r="BC21" s="28"/>
      <c r="BD21" s="28"/>
    </row>
    <row r="22" spans="1:65" x14ac:dyDescent="0.2">
      <c r="B22" s="120"/>
      <c r="C22" s="65"/>
      <c r="D22" s="65"/>
      <c r="E22" s="65"/>
      <c r="F22" s="65"/>
      <c r="G22" s="65"/>
      <c r="H22" s="65"/>
      <c r="I22" s="100"/>
      <c r="J22" s="65"/>
      <c r="M22" s="162"/>
      <c r="N22" s="126"/>
    </row>
    <row r="23" spans="1:65" s="2" customFormat="1" ht="24" x14ac:dyDescent="0.2">
      <c r="A23" s="9"/>
      <c r="B23" s="108"/>
      <c r="C23" s="13" t="s">
        <v>208</v>
      </c>
      <c r="D23" s="13" t="s">
        <v>14</v>
      </c>
      <c r="E23" s="14" t="s">
        <v>209</v>
      </c>
      <c r="F23" s="15" t="s">
        <v>210</v>
      </c>
      <c r="G23" s="16" t="s">
        <v>19</v>
      </c>
      <c r="H23" s="177">
        <v>82.816999999999993</v>
      </c>
      <c r="I23" s="36"/>
      <c r="J23" s="18">
        <f>ROUND(I23*H23,2)</f>
        <v>0</v>
      </c>
      <c r="K23" s="15" t="s">
        <v>16</v>
      </c>
      <c r="L23" s="178" t="s">
        <v>213</v>
      </c>
      <c r="M23" s="151" t="s">
        <v>214</v>
      </c>
      <c r="N23" s="152" t="s">
        <v>193</v>
      </c>
      <c r="O23" s="10"/>
      <c r="P23" s="19"/>
      <c r="Q23" s="19"/>
      <c r="R23" s="19"/>
      <c r="S23" s="19"/>
      <c r="T23" s="64"/>
      <c r="U23" s="167"/>
      <c r="V23" s="9"/>
      <c r="W23" s="9"/>
      <c r="X23" s="9"/>
      <c r="Y23" s="9"/>
      <c r="Z23" s="9"/>
      <c r="AA23" s="9"/>
      <c r="AB23" s="9"/>
      <c r="AC23" s="9"/>
      <c r="AD23" s="9"/>
      <c r="AE23" s="9"/>
      <c r="AR23" s="20"/>
      <c r="AT23" s="20"/>
      <c r="AU23" s="20"/>
      <c r="AY23" s="8"/>
      <c r="BE23" s="21"/>
      <c r="BF23" s="21"/>
      <c r="BG23" s="21"/>
      <c r="BH23" s="21"/>
      <c r="BI23" s="21"/>
      <c r="BJ23" s="8"/>
      <c r="BK23" s="21"/>
      <c r="BL23" s="8"/>
      <c r="BM23" s="20"/>
    </row>
    <row r="24" spans="1:65" s="5" customFormat="1" ht="22.5" x14ac:dyDescent="0.2">
      <c r="B24" s="119"/>
      <c r="C24" s="67"/>
      <c r="D24" s="84" t="s">
        <v>18</v>
      </c>
      <c r="E24" s="127" t="s">
        <v>0</v>
      </c>
      <c r="F24" s="128" t="s">
        <v>136</v>
      </c>
      <c r="G24" s="67"/>
      <c r="H24" s="127" t="s">
        <v>0</v>
      </c>
      <c r="I24" s="67"/>
      <c r="J24" s="67"/>
      <c r="K24" s="67"/>
      <c r="L24" s="179" t="s">
        <v>213</v>
      </c>
      <c r="M24" s="80" t="s">
        <v>214</v>
      </c>
      <c r="N24" s="130"/>
      <c r="O24" s="25"/>
      <c r="P24" s="25"/>
      <c r="Q24" s="25"/>
      <c r="R24" s="25"/>
      <c r="S24" s="25"/>
      <c r="T24" s="67"/>
      <c r="U24" s="67"/>
      <c r="AT24" s="24"/>
      <c r="AU24" s="24"/>
      <c r="AY24" s="24"/>
    </row>
    <row r="25" spans="1:65" s="5" customFormat="1" x14ac:dyDescent="0.2">
      <c r="B25" s="119"/>
      <c r="C25" s="67"/>
      <c r="D25" s="84" t="s">
        <v>18</v>
      </c>
      <c r="E25" s="127" t="s">
        <v>0</v>
      </c>
      <c r="F25" s="128" t="s">
        <v>211</v>
      </c>
      <c r="G25" s="67"/>
      <c r="H25" s="127" t="s">
        <v>0</v>
      </c>
      <c r="I25" s="67"/>
      <c r="J25" s="67"/>
      <c r="K25" s="67"/>
      <c r="L25" s="179" t="s">
        <v>213</v>
      </c>
      <c r="M25" s="80" t="s">
        <v>214</v>
      </c>
      <c r="N25" s="130"/>
      <c r="O25" s="25"/>
      <c r="P25" s="25"/>
      <c r="Q25" s="25"/>
      <c r="R25" s="25"/>
      <c r="S25" s="25"/>
      <c r="T25" s="67"/>
      <c r="U25" s="67"/>
      <c r="AT25" s="24"/>
      <c r="AU25" s="24"/>
      <c r="AY25" s="24"/>
    </row>
    <row r="26" spans="1:65" s="5" customFormat="1" x14ac:dyDescent="0.2">
      <c r="B26" s="119"/>
      <c r="C26" s="67"/>
      <c r="D26" s="84" t="s">
        <v>18</v>
      </c>
      <c r="E26" s="127" t="s">
        <v>0</v>
      </c>
      <c r="F26" s="128" t="s">
        <v>47</v>
      </c>
      <c r="G26" s="67"/>
      <c r="H26" s="127" t="s">
        <v>0</v>
      </c>
      <c r="I26" s="67"/>
      <c r="J26" s="67"/>
      <c r="K26" s="67"/>
      <c r="L26" s="179" t="s">
        <v>213</v>
      </c>
      <c r="M26" s="80" t="s">
        <v>214</v>
      </c>
      <c r="N26" s="130"/>
      <c r="O26" s="25"/>
      <c r="P26" s="25"/>
      <c r="Q26" s="25"/>
      <c r="R26" s="25"/>
      <c r="S26" s="25"/>
      <c r="T26" s="67"/>
      <c r="U26" s="67"/>
      <c r="AT26" s="24"/>
      <c r="AU26" s="24"/>
      <c r="AY26" s="24"/>
    </row>
    <row r="27" spans="1:65" s="5" customFormat="1" x14ac:dyDescent="0.2">
      <c r="B27" s="119"/>
      <c r="C27" s="50"/>
      <c r="D27" s="84" t="s">
        <v>18</v>
      </c>
      <c r="E27" s="86" t="s">
        <v>0</v>
      </c>
      <c r="F27" s="232" t="s">
        <v>212</v>
      </c>
      <c r="G27" s="50"/>
      <c r="H27" s="233">
        <v>82.816999999999993</v>
      </c>
      <c r="I27" s="50"/>
      <c r="J27" s="50"/>
      <c r="K27" s="50"/>
      <c r="L27" s="179" t="s">
        <v>213</v>
      </c>
      <c r="M27" s="80" t="s">
        <v>214</v>
      </c>
      <c r="N27" s="130"/>
      <c r="O27" s="25"/>
      <c r="P27" s="25"/>
      <c r="Q27" s="25"/>
      <c r="R27" s="25"/>
      <c r="S27" s="25"/>
      <c r="T27" s="67"/>
      <c r="U27" s="67"/>
      <c r="AT27" s="24"/>
      <c r="AU27" s="24"/>
      <c r="AY27" s="24"/>
    </row>
    <row r="28" spans="1:65" s="2" customFormat="1" ht="21.75" customHeight="1" x14ac:dyDescent="0.2">
      <c r="A28" s="9"/>
      <c r="B28" s="108"/>
      <c r="C28" s="13">
        <v>74</v>
      </c>
      <c r="D28" s="13" t="s">
        <v>14</v>
      </c>
      <c r="E28" s="14" t="s">
        <v>149</v>
      </c>
      <c r="F28" s="15" t="s">
        <v>150</v>
      </c>
      <c r="G28" s="16" t="s">
        <v>29</v>
      </c>
      <c r="H28" s="177">
        <v>824.83</v>
      </c>
      <c r="I28" s="17"/>
      <c r="J28" s="18">
        <f>ROUND(I28*H28,2)</f>
        <v>0</v>
      </c>
      <c r="K28" s="70" t="s">
        <v>16</v>
      </c>
      <c r="L28" s="178" t="s">
        <v>213</v>
      </c>
      <c r="M28" s="151" t="s">
        <v>214</v>
      </c>
      <c r="N28" s="152" t="s">
        <v>193</v>
      </c>
      <c r="O28" s="10"/>
      <c r="P28" s="19"/>
      <c r="Q28" s="19"/>
      <c r="R28" s="19"/>
      <c r="S28" s="19"/>
      <c r="T28" s="64"/>
      <c r="U28" s="167"/>
      <c r="V28" s="9"/>
      <c r="W28" s="9"/>
      <c r="X28" s="9"/>
      <c r="Y28" s="9"/>
      <c r="Z28" s="9"/>
      <c r="AA28" s="9"/>
      <c r="AB28" s="9"/>
      <c r="AC28" s="9"/>
      <c r="AD28" s="9"/>
      <c r="AE28" s="9"/>
      <c r="AR28" s="20"/>
      <c r="AT28" s="20"/>
      <c r="AU28" s="20"/>
      <c r="AY28" s="8"/>
      <c r="BE28" s="21"/>
      <c r="BF28" s="21"/>
      <c r="BG28" s="21"/>
      <c r="BH28" s="21"/>
      <c r="BI28" s="21"/>
      <c r="BJ28" s="8"/>
      <c r="BK28" s="21"/>
      <c r="BL28" s="8"/>
      <c r="BM28" s="20"/>
    </row>
    <row r="29" spans="1:65" s="2" customFormat="1" ht="21.75" customHeight="1" x14ac:dyDescent="0.2">
      <c r="A29" s="9"/>
      <c r="B29" s="108"/>
      <c r="C29" s="13">
        <v>75</v>
      </c>
      <c r="D29" s="13" t="s">
        <v>14</v>
      </c>
      <c r="E29" s="14" t="s">
        <v>88</v>
      </c>
      <c r="F29" s="15" t="s">
        <v>89</v>
      </c>
      <c r="G29" s="16" t="s">
        <v>29</v>
      </c>
      <c r="H29" s="177">
        <v>824.83</v>
      </c>
      <c r="I29" s="17"/>
      <c r="J29" s="18">
        <f>ROUND(I29*H29,2)</f>
        <v>0</v>
      </c>
      <c r="K29" s="70" t="s">
        <v>16</v>
      </c>
      <c r="L29" s="178" t="s">
        <v>213</v>
      </c>
      <c r="M29" s="151" t="s">
        <v>214</v>
      </c>
      <c r="N29" s="152" t="s">
        <v>193</v>
      </c>
      <c r="O29" s="10"/>
      <c r="P29" s="19"/>
      <c r="Q29" s="19"/>
      <c r="R29" s="19"/>
      <c r="S29" s="19"/>
      <c r="T29" s="64"/>
      <c r="U29" s="167"/>
      <c r="V29" s="9"/>
      <c r="W29" s="9"/>
      <c r="X29" s="9"/>
      <c r="Y29" s="9"/>
      <c r="Z29" s="9"/>
      <c r="AA29" s="9"/>
      <c r="AB29" s="9"/>
      <c r="AC29" s="9"/>
      <c r="AD29" s="9"/>
      <c r="AE29" s="9"/>
      <c r="AR29" s="20"/>
      <c r="AT29" s="20"/>
      <c r="AU29" s="20"/>
      <c r="AY29" s="8"/>
      <c r="BE29" s="21"/>
      <c r="BF29" s="21"/>
      <c r="BG29" s="21"/>
      <c r="BH29" s="21"/>
      <c r="BI29" s="21"/>
      <c r="BJ29" s="8"/>
      <c r="BK29" s="21"/>
      <c r="BL29" s="8"/>
      <c r="BM29" s="20"/>
    </row>
    <row r="30" spans="1:65" x14ac:dyDescent="0.2">
      <c r="B30" s="121"/>
      <c r="C30" s="53"/>
      <c r="D30" s="53"/>
      <c r="E30" s="53"/>
      <c r="F30" s="53"/>
      <c r="G30" s="53"/>
      <c r="H30" s="53"/>
      <c r="I30" s="54"/>
      <c r="J30" s="53"/>
      <c r="K30" s="53"/>
      <c r="L30" s="53"/>
      <c r="M30" s="163"/>
      <c r="N30" s="153"/>
    </row>
    <row r="31" spans="1:65" x14ac:dyDescent="0.2">
      <c r="B31" s="120"/>
      <c r="C31" s="65"/>
      <c r="D31" s="65"/>
      <c r="E31" s="65"/>
      <c r="F31" s="65"/>
      <c r="G31" s="65"/>
      <c r="H31" s="65"/>
      <c r="I31" s="100"/>
      <c r="J31" s="65"/>
      <c r="M31" s="162"/>
      <c r="N31" s="126"/>
    </row>
    <row r="32" spans="1:65" s="2" customFormat="1" ht="16.5" customHeight="1" x14ac:dyDescent="0.2">
      <c r="A32" s="9"/>
      <c r="B32" s="207"/>
      <c r="C32" s="195" t="s">
        <v>245</v>
      </c>
      <c r="D32" s="195" t="s">
        <v>14</v>
      </c>
      <c r="E32" s="196" t="s">
        <v>216</v>
      </c>
      <c r="F32" s="197" t="s">
        <v>217</v>
      </c>
      <c r="G32" s="198" t="s">
        <v>15</v>
      </c>
      <c r="H32" s="199">
        <v>994</v>
      </c>
      <c r="I32" s="17"/>
      <c r="J32" s="200">
        <f>ROUND(I32*H32,2)</f>
        <v>0</v>
      </c>
      <c r="K32" s="197" t="s">
        <v>16</v>
      </c>
      <c r="L32" s="178" t="s">
        <v>213</v>
      </c>
      <c r="M32" s="151" t="s">
        <v>244</v>
      </c>
      <c r="N32" s="168" t="s">
        <v>194</v>
      </c>
      <c r="O32" s="1"/>
      <c r="P32" s="1"/>
      <c r="Q32" s="1"/>
      <c r="R32" s="1"/>
      <c r="S32" s="1"/>
      <c r="T32" s="65"/>
      <c r="U32" s="65"/>
      <c r="V32" s="9"/>
      <c r="W32" s="9"/>
      <c r="X32" s="9"/>
      <c r="Y32" s="9"/>
      <c r="Z32" s="9"/>
      <c r="AA32" s="9"/>
      <c r="AB32" s="9"/>
      <c r="AC32" s="9"/>
      <c r="AD32" s="9"/>
      <c r="AE32" s="9"/>
      <c r="AR32" s="185" t="s">
        <v>218</v>
      </c>
      <c r="AT32" s="185" t="s">
        <v>14</v>
      </c>
      <c r="AU32" s="185" t="s">
        <v>219</v>
      </c>
      <c r="AY32" s="8" t="s">
        <v>220</v>
      </c>
      <c r="BE32" s="21">
        <f>IF(N32="základní",J32,0)</f>
        <v>0</v>
      </c>
      <c r="BF32" s="21">
        <f>IF(N32="snížená",J32,0)</f>
        <v>0</v>
      </c>
      <c r="BG32" s="21">
        <f>IF(N32="zákl. přenesená",J32,0)</f>
        <v>0</v>
      </c>
      <c r="BH32" s="21">
        <f>IF(N32="sníž. přenesená",J32,0)</f>
        <v>0</v>
      </c>
      <c r="BI32" s="21">
        <f>IF(N32="nulová",J32,0)</f>
        <v>0</v>
      </c>
      <c r="BJ32" s="8" t="s">
        <v>221</v>
      </c>
      <c r="BK32" s="21">
        <f>ROUND(I32*H32,2)</f>
        <v>0</v>
      </c>
      <c r="BL32" s="8" t="s">
        <v>218</v>
      </c>
      <c r="BM32" s="185" t="s">
        <v>246</v>
      </c>
    </row>
    <row r="33" spans="1:65" s="186" customFormat="1" x14ac:dyDescent="0.2">
      <c r="B33" s="208"/>
      <c r="C33" s="187"/>
      <c r="D33" s="209" t="s">
        <v>18</v>
      </c>
      <c r="E33" s="210" t="s">
        <v>0</v>
      </c>
      <c r="F33" s="223" t="s">
        <v>223</v>
      </c>
      <c r="G33" s="224"/>
      <c r="H33" s="225" t="s">
        <v>0</v>
      </c>
      <c r="I33" s="187"/>
      <c r="J33" s="187"/>
      <c r="K33" s="50"/>
      <c r="L33" s="179" t="s">
        <v>213</v>
      </c>
      <c r="M33" s="80" t="s">
        <v>244</v>
      </c>
      <c r="N33" s="216"/>
      <c r="O33" s="1"/>
      <c r="P33" s="1"/>
      <c r="Q33" s="1"/>
      <c r="R33" s="1"/>
      <c r="S33" s="1"/>
      <c r="T33" s="65"/>
      <c r="U33" s="65"/>
      <c r="AT33" s="188" t="s">
        <v>18</v>
      </c>
      <c r="AU33" s="188" t="s">
        <v>219</v>
      </c>
      <c r="AV33" s="186" t="s">
        <v>221</v>
      </c>
      <c r="AW33" s="186" t="s">
        <v>224</v>
      </c>
      <c r="AX33" s="186" t="s">
        <v>225</v>
      </c>
      <c r="AY33" s="188" t="s">
        <v>220</v>
      </c>
    </row>
    <row r="34" spans="1:65" s="189" customFormat="1" x14ac:dyDescent="0.2">
      <c r="B34" s="212"/>
      <c r="C34" s="190"/>
      <c r="D34" s="209" t="s">
        <v>18</v>
      </c>
      <c r="E34" s="213" t="s">
        <v>0</v>
      </c>
      <c r="F34" s="226" t="s">
        <v>247</v>
      </c>
      <c r="G34" s="227"/>
      <c r="H34" s="228">
        <v>52</v>
      </c>
      <c r="I34" s="190"/>
      <c r="J34" s="190"/>
      <c r="K34" s="50"/>
      <c r="L34" s="179" t="s">
        <v>213</v>
      </c>
      <c r="M34" s="80" t="s">
        <v>244</v>
      </c>
      <c r="N34" s="216"/>
      <c r="O34" s="1"/>
      <c r="P34" s="1"/>
      <c r="Q34" s="1"/>
      <c r="R34" s="1"/>
      <c r="S34" s="1"/>
      <c r="T34" s="65"/>
      <c r="U34" s="65"/>
      <c r="AT34" s="191" t="s">
        <v>18</v>
      </c>
      <c r="AU34" s="191" t="s">
        <v>219</v>
      </c>
      <c r="AV34" s="189" t="s">
        <v>219</v>
      </c>
      <c r="AW34" s="189" t="s">
        <v>224</v>
      </c>
      <c r="AX34" s="189" t="s">
        <v>225</v>
      </c>
      <c r="AY34" s="191" t="s">
        <v>220</v>
      </c>
    </row>
    <row r="35" spans="1:65" s="189" customFormat="1" x14ac:dyDescent="0.2">
      <c r="B35" s="212"/>
      <c r="C35" s="190"/>
      <c r="D35" s="209" t="s">
        <v>18</v>
      </c>
      <c r="E35" s="213" t="s">
        <v>0</v>
      </c>
      <c r="F35" s="226" t="s">
        <v>248</v>
      </c>
      <c r="G35" s="227"/>
      <c r="H35" s="228">
        <v>320.45999999999998</v>
      </c>
      <c r="I35" s="190"/>
      <c r="J35" s="190"/>
      <c r="K35" s="50"/>
      <c r="L35" s="179" t="s">
        <v>213</v>
      </c>
      <c r="M35" s="80" t="s">
        <v>244</v>
      </c>
      <c r="N35" s="216"/>
      <c r="O35" s="1"/>
      <c r="P35" s="1"/>
      <c r="Q35" s="1"/>
      <c r="R35" s="1"/>
      <c r="S35" s="1"/>
      <c r="T35" s="65"/>
      <c r="U35" s="65"/>
      <c r="AT35" s="191" t="s">
        <v>18</v>
      </c>
      <c r="AU35" s="191" t="s">
        <v>219</v>
      </c>
      <c r="AV35" s="189" t="s">
        <v>219</v>
      </c>
      <c r="AW35" s="189" t="s">
        <v>224</v>
      </c>
      <c r="AX35" s="189" t="s">
        <v>225</v>
      </c>
      <c r="AY35" s="191" t="s">
        <v>220</v>
      </c>
    </row>
    <row r="36" spans="1:65" s="189" customFormat="1" x14ac:dyDescent="0.2">
      <c r="B36" s="212"/>
      <c r="C36" s="190"/>
      <c r="D36" s="209" t="s">
        <v>18</v>
      </c>
      <c r="E36" s="213" t="s">
        <v>0</v>
      </c>
      <c r="F36" s="226" t="s">
        <v>249</v>
      </c>
      <c r="G36" s="227"/>
      <c r="H36" s="228">
        <v>537.85</v>
      </c>
      <c r="I36" s="190"/>
      <c r="J36" s="190"/>
      <c r="K36" s="50"/>
      <c r="L36" s="179" t="s">
        <v>213</v>
      </c>
      <c r="M36" s="80" t="s">
        <v>244</v>
      </c>
      <c r="N36" s="216"/>
      <c r="O36" s="1"/>
      <c r="P36" s="1"/>
      <c r="Q36" s="1"/>
      <c r="R36" s="1"/>
      <c r="S36" s="1"/>
      <c r="T36" s="65"/>
      <c r="U36" s="65"/>
      <c r="AT36" s="191" t="s">
        <v>18</v>
      </c>
      <c r="AU36" s="191" t="s">
        <v>219</v>
      </c>
      <c r="AV36" s="189" t="s">
        <v>219</v>
      </c>
      <c r="AW36" s="189" t="s">
        <v>224</v>
      </c>
      <c r="AX36" s="189" t="s">
        <v>225</v>
      </c>
      <c r="AY36" s="191" t="s">
        <v>220</v>
      </c>
    </row>
    <row r="37" spans="1:65" s="220" customFormat="1" x14ac:dyDescent="0.2">
      <c r="B37" s="234"/>
      <c r="C37" s="221"/>
      <c r="D37" s="209" t="s">
        <v>18</v>
      </c>
      <c r="E37" s="235" t="s">
        <v>0</v>
      </c>
      <c r="F37" s="236" t="s">
        <v>26</v>
      </c>
      <c r="G37" s="237"/>
      <c r="H37" s="238">
        <v>910.31</v>
      </c>
      <c r="I37" s="221"/>
      <c r="J37" s="221"/>
      <c r="K37" s="50"/>
      <c r="L37" s="179" t="s">
        <v>213</v>
      </c>
      <c r="M37" s="80" t="s">
        <v>244</v>
      </c>
      <c r="N37" s="216"/>
      <c r="O37" s="1"/>
      <c r="P37" s="1"/>
      <c r="Q37" s="1"/>
      <c r="R37" s="1"/>
      <c r="S37" s="1"/>
      <c r="T37" s="65"/>
      <c r="U37" s="65"/>
      <c r="AT37" s="222" t="s">
        <v>18</v>
      </c>
      <c r="AU37" s="222" t="s">
        <v>219</v>
      </c>
      <c r="AV37" s="220" t="s">
        <v>250</v>
      </c>
      <c r="AW37" s="220" t="s">
        <v>224</v>
      </c>
      <c r="AX37" s="220" t="s">
        <v>225</v>
      </c>
      <c r="AY37" s="222" t="s">
        <v>220</v>
      </c>
    </row>
    <row r="38" spans="1:65" s="189" customFormat="1" x14ac:dyDescent="0.2">
      <c r="B38" s="212"/>
      <c r="C38" s="190"/>
      <c r="D38" s="209" t="s">
        <v>18</v>
      </c>
      <c r="E38" s="213" t="s">
        <v>0</v>
      </c>
      <c r="F38" s="226" t="s">
        <v>251</v>
      </c>
      <c r="G38" s="227"/>
      <c r="H38" s="228">
        <v>18.2</v>
      </c>
      <c r="I38" s="190"/>
      <c r="J38" s="190"/>
      <c r="K38" s="50"/>
      <c r="L38" s="179" t="s">
        <v>213</v>
      </c>
      <c r="M38" s="80" t="s">
        <v>244</v>
      </c>
      <c r="N38" s="216"/>
      <c r="O38" s="1"/>
      <c r="P38" s="1"/>
      <c r="Q38" s="1"/>
      <c r="R38" s="1"/>
      <c r="S38" s="1"/>
      <c r="T38" s="65"/>
      <c r="U38" s="65"/>
      <c r="AT38" s="191" t="s">
        <v>18</v>
      </c>
      <c r="AU38" s="191" t="s">
        <v>219</v>
      </c>
      <c r="AV38" s="189" t="s">
        <v>219</v>
      </c>
      <c r="AW38" s="189" t="s">
        <v>224</v>
      </c>
      <c r="AX38" s="189" t="s">
        <v>225</v>
      </c>
      <c r="AY38" s="191" t="s">
        <v>220</v>
      </c>
    </row>
    <row r="39" spans="1:65" s="189" customFormat="1" x14ac:dyDescent="0.2">
      <c r="B39" s="212"/>
      <c r="C39" s="190"/>
      <c r="D39" s="209" t="s">
        <v>18</v>
      </c>
      <c r="E39" s="213" t="s">
        <v>0</v>
      </c>
      <c r="F39" s="226" t="s">
        <v>252</v>
      </c>
      <c r="G39" s="227"/>
      <c r="H39" s="228">
        <v>37.65</v>
      </c>
      <c r="I39" s="190"/>
      <c r="J39" s="190"/>
      <c r="K39" s="50"/>
      <c r="L39" s="179" t="s">
        <v>213</v>
      </c>
      <c r="M39" s="80" t="s">
        <v>244</v>
      </c>
      <c r="N39" s="216"/>
      <c r="O39" s="1"/>
      <c r="P39" s="1"/>
      <c r="Q39" s="1"/>
      <c r="R39" s="1"/>
      <c r="S39" s="1"/>
      <c r="T39" s="65"/>
      <c r="U39" s="65"/>
      <c r="AT39" s="191" t="s">
        <v>18</v>
      </c>
      <c r="AU39" s="191" t="s">
        <v>219</v>
      </c>
      <c r="AV39" s="189" t="s">
        <v>219</v>
      </c>
      <c r="AW39" s="189" t="s">
        <v>224</v>
      </c>
      <c r="AX39" s="189" t="s">
        <v>225</v>
      </c>
      <c r="AY39" s="191" t="s">
        <v>220</v>
      </c>
    </row>
    <row r="40" spans="1:65" s="189" customFormat="1" x14ac:dyDescent="0.2">
      <c r="B40" s="212"/>
      <c r="C40" s="190"/>
      <c r="D40" s="209" t="s">
        <v>18</v>
      </c>
      <c r="E40" s="213" t="s">
        <v>0</v>
      </c>
      <c r="F40" s="226" t="s">
        <v>253</v>
      </c>
      <c r="G40" s="227"/>
      <c r="H40" s="228">
        <v>27.84</v>
      </c>
      <c r="I40" s="190"/>
      <c r="J40" s="190"/>
      <c r="K40" s="50"/>
      <c r="L40" s="179" t="s">
        <v>213</v>
      </c>
      <c r="M40" s="80" t="s">
        <v>244</v>
      </c>
      <c r="N40" s="216"/>
      <c r="O40" s="1"/>
      <c r="P40" s="1"/>
      <c r="Q40" s="1"/>
      <c r="R40" s="1"/>
      <c r="S40" s="1"/>
      <c r="T40" s="65"/>
      <c r="U40" s="65"/>
      <c r="AT40" s="191" t="s">
        <v>18</v>
      </c>
      <c r="AU40" s="191" t="s">
        <v>219</v>
      </c>
      <c r="AV40" s="189" t="s">
        <v>219</v>
      </c>
      <c r="AW40" s="189" t="s">
        <v>224</v>
      </c>
      <c r="AX40" s="189" t="s">
        <v>225</v>
      </c>
      <c r="AY40" s="191" t="s">
        <v>220</v>
      </c>
    </row>
    <row r="41" spans="1:65" s="220" customFormat="1" x14ac:dyDescent="0.2">
      <c r="B41" s="234"/>
      <c r="C41" s="221"/>
      <c r="D41" s="209" t="s">
        <v>18</v>
      </c>
      <c r="E41" s="235" t="s">
        <v>0</v>
      </c>
      <c r="F41" s="236" t="s">
        <v>26</v>
      </c>
      <c r="G41" s="237"/>
      <c r="H41" s="238">
        <v>83.69</v>
      </c>
      <c r="I41" s="221"/>
      <c r="J41" s="221"/>
      <c r="K41" s="50"/>
      <c r="L41" s="179" t="s">
        <v>213</v>
      </c>
      <c r="M41" s="80" t="s">
        <v>244</v>
      </c>
      <c r="N41" s="216"/>
      <c r="O41" s="1"/>
      <c r="P41" s="1"/>
      <c r="Q41" s="1"/>
      <c r="R41" s="1"/>
      <c r="S41" s="1"/>
      <c r="T41" s="65"/>
      <c r="U41" s="65"/>
      <c r="AT41" s="222" t="s">
        <v>18</v>
      </c>
      <c r="AU41" s="222" t="s">
        <v>219</v>
      </c>
      <c r="AV41" s="220" t="s">
        <v>250</v>
      </c>
      <c r="AW41" s="220" t="s">
        <v>224</v>
      </c>
      <c r="AX41" s="220" t="s">
        <v>225</v>
      </c>
      <c r="AY41" s="222" t="s">
        <v>220</v>
      </c>
    </row>
    <row r="42" spans="1:65" s="192" customFormat="1" x14ac:dyDescent="0.2">
      <c r="B42" s="217"/>
      <c r="C42" s="193"/>
      <c r="D42" s="209" t="s">
        <v>18</v>
      </c>
      <c r="E42" s="218" t="s">
        <v>0</v>
      </c>
      <c r="F42" s="229" t="s">
        <v>22</v>
      </c>
      <c r="G42" s="230"/>
      <c r="H42" s="231">
        <v>994</v>
      </c>
      <c r="I42" s="193"/>
      <c r="J42" s="193"/>
      <c r="K42" s="50"/>
      <c r="L42" s="179" t="s">
        <v>213</v>
      </c>
      <c r="M42" s="80" t="s">
        <v>244</v>
      </c>
      <c r="N42" s="216"/>
      <c r="O42" s="1"/>
      <c r="P42" s="1"/>
      <c r="Q42" s="1"/>
      <c r="R42" s="1"/>
      <c r="S42" s="1"/>
      <c r="T42" s="65"/>
      <c r="U42" s="65"/>
      <c r="AT42" s="194" t="s">
        <v>18</v>
      </c>
      <c r="AU42" s="194" t="s">
        <v>219</v>
      </c>
      <c r="AV42" s="192" t="s">
        <v>228</v>
      </c>
      <c r="AW42" s="192" t="s">
        <v>224</v>
      </c>
      <c r="AX42" s="192" t="s">
        <v>221</v>
      </c>
      <c r="AY42" s="194" t="s">
        <v>220</v>
      </c>
    </row>
    <row r="43" spans="1:65" s="2" customFormat="1" ht="16.5" customHeight="1" x14ac:dyDescent="0.2">
      <c r="A43" s="9"/>
      <c r="B43" s="207"/>
      <c r="C43" s="201" t="s">
        <v>254</v>
      </c>
      <c r="D43" s="201" t="s">
        <v>40</v>
      </c>
      <c r="E43" s="202" t="s">
        <v>230</v>
      </c>
      <c r="F43" s="203" t="s">
        <v>231</v>
      </c>
      <c r="G43" s="204" t="s">
        <v>15</v>
      </c>
      <c r="H43" s="205">
        <v>1013.88</v>
      </c>
      <c r="I43" s="17"/>
      <c r="J43" s="206">
        <f>ROUND(I43*H43,2)</f>
        <v>0</v>
      </c>
      <c r="K43" s="203" t="s">
        <v>16</v>
      </c>
      <c r="L43" s="178" t="s">
        <v>213</v>
      </c>
      <c r="M43" s="151" t="s">
        <v>244</v>
      </c>
      <c r="N43" s="168" t="s">
        <v>194</v>
      </c>
      <c r="O43" s="1"/>
      <c r="P43" s="1"/>
      <c r="Q43" s="1"/>
      <c r="R43" s="1"/>
      <c r="S43" s="1"/>
      <c r="T43" s="65"/>
      <c r="U43" s="65"/>
      <c r="V43" s="9"/>
      <c r="W43" s="9"/>
      <c r="X43" s="9"/>
      <c r="Y43" s="9"/>
      <c r="Z43" s="9"/>
      <c r="AA43" s="9"/>
      <c r="AB43" s="9"/>
      <c r="AC43" s="9"/>
      <c r="AD43" s="9"/>
      <c r="AE43" s="9"/>
      <c r="AR43" s="185" t="s">
        <v>232</v>
      </c>
      <c r="AT43" s="185" t="s">
        <v>40</v>
      </c>
      <c r="AU43" s="185" t="s">
        <v>219</v>
      </c>
      <c r="AY43" s="8" t="s">
        <v>220</v>
      </c>
      <c r="BE43" s="21">
        <f>IF(N43="základní",J43,0)</f>
        <v>0</v>
      </c>
      <c r="BF43" s="21">
        <f>IF(N43="snížená",J43,0)</f>
        <v>0</v>
      </c>
      <c r="BG43" s="21">
        <f>IF(N43="zákl. přenesená",J43,0)</f>
        <v>0</v>
      </c>
      <c r="BH43" s="21">
        <f>IF(N43="sníž. přenesená",J43,0)</f>
        <v>0</v>
      </c>
      <c r="BI43" s="21">
        <f>IF(N43="nulová",J43,0)</f>
        <v>0</v>
      </c>
      <c r="BJ43" s="8" t="s">
        <v>221</v>
      </c>
      <c r="BK43" s="21">
        <f>ROUND(I43*H43,2)</f>
        <v>0</v>
      </c>
      <c r="BL43" s="8" t="s">
        <v>218</v>
      </c>
      <c r="BM43" s="185" t="s">
        <v>255</v>
      </c>
    </row>
    <row r="44" spans="1:65" s="189" customFormat="1" x14ac:dyDescent="0.2">
      <c r="B44" s="212"/>
      <c r="C44" s="190"/>
      <c r="D44" s="209" t="s">
        <v>18</v>
      </c>
      <c r="E44" s="190"/>
      <c r="F44" s="226" t="s">
        <v>256</v>
      </c>
      <c r="G44" s="227"/>
      <c r="H44" s="228">
        <v>1013.88</v>
      </c>
      <c r="I44" s="190"/>
      <c r="J44" s="190"/>
      <c r="K44" s="50"/>
      <c r="L44" s="179" t="s">
        <v>213</v>
      </c>
      <c r="M44" s="80" t="s">
        <v>244</v>
      </c>
      <c r="N44" s="216"/>
      <c r="O44" s="1"/>
      <c r="P44" s="1"/>
      <c r="Q44" s="1"/>
      <c r="R44" s="1"/>
      <c r="S44" s="1"/>
      <c r="T44" s="65"/>
      <c r="U44" s="65"/>
      <c r="AT44" s="191" t="s">
        <v>18</v>
      </c>
      <c r="AU44" s="191" t="s">
        <v>219</v>
      </c>
      <c r="AV44" s="189" t="s">
        <v>219</v>
      </c>
      <c r="AW44" s="189" t="s">
        <v>235</v>
      </c>
      <c r="AX44" s="189" t="s">
        <v>221</v>
      </c>
      <c r="AY44" s="191" t="s">
        <v>220</v>
      </c>
    </row>
    <row r="45" spans="1:65" s="2" customFormat="1" ht="21.75" customHeight="1" x14ac:dyDescent="0.2">
      <c r="A45" s="9"/>
      <c r="B45" s="207"/>
      <c r="C45" s="180" t="s">
        <v>257</v>
      </c>
      <c r="D45" s="180" t="s">
        <v>14</v>
      </c>
      <c r="E45" s="181" t="s">
        <v>237</v>
      </c>
      <c r="F45" s="182" t="s">
        <v>238</v>
      </c>
      <c r="G45" s="183" t="s">
        <v>29</v>
      </c>
      <c r="H45" s="199">
        <v>3.2930000000000001</v>
      </c>
      <c r="I45" s="17"/>
      <c r="J45" s="184">
        <f>ROUND(I45*H45,2)</f>
        <v>0</v>
      </c>
      <c r="K45" s="182" t="s">
        <v>16</v>
      </c>
      <c r="L45" s="178" t="s">
        <v>213</v>
      </c>
      <c r="M45" s="151" t="s">
        <v>244</v>
      </c>
      <c r="N45" s="152" t="s">
        <v>193</v>
      </c>
      <c r="O45" s="1"/>
      <c r="P45" s="1"/>
      <c r="Q45" s="1"/>
      <c r="R45" s="1"/>
      <c r="S45" s="1"/>
      <c r="T45" s="65"/>
      <c r="U45" s="65"/>
      <c r="V45" s="9"/>
      <c r="W45" s="9"/>
      <c r="X45" s="9"/>
      <c r="Y45" s="9"/>
      <c r="Z45" s="9"/>
      <c r="AA45" s="9"/>
      <c r="AB45" s="9"/>
      <c r="AC45" s="9"/>
      <c r="AD45" s="9"/>
      <c r="AE45" s="9"/>
      <c r="AR45" s="185" t="s">
        <v>218</v>
      </c>
      <c r="AT45" s="185" t="s">
        <v>14</v>
      </c>
      <c r="AU45" s="185" t="s">
        <v>219</v>
      </c>
      <c r="AY45" s="8" t="s">
        <v>220</v>
      </c>
      <c r="BE45" s="21">
        <f>IF(N45="základní",J45,0)</f>
        <v>0</v>
      </c>
      <c r="BF45" s="21">
        <f>IF(N45="snížená",J45,0)</f>
        <v>0</v>
      </c>
      <c r="BG45" s="21">
        <f>IF(N45="zákl. přenesená",J45,0)</f>
        <v>0</v>
      </c>
      <c r="BH45" s="21">
        <f>IF(N45="sníž. přenesená",J45,0)</f>
        <v>0</v>
      </c>
      <c r="BI45" s="21">
        <f>IF(N45="nulová",J45,0)</f>
        <v>0</v>
      </c>
      <c r="BJ45" s="8" t="s">
        <v>221</v>
      </c>
      <c r="BK45" s="21">
        <f>ROUND(I45*H45,2)</f>
        <v>0</v>
      </c>
      <c r="BL45" s="8" t="s">
        <v>218</v>
      </c>
      <c r="BM45" s="185" t="s">
        <v>258</v>
      </c>
    </row>
    <row r="46" spans="1:65" ht="16.5" customHeight="1" thickBot="1" x14ac:dyDescent="0.25">
      <c r="B46" s="122"/>
      <c r="C46" s="123"/>
      <c r="D46" s="123"/>
      <c r="E46" s="123"/>
      <c r="F46" s="123"/>
      <c r="G46" s="123"/>
      <c r="H46" s="123"/>
      <c r="I46" s="124"/>
      <c r="J46" s="123"/>
      <c r="K46" s="123"/>
      <c r="L46" s="123"/>
      <c r="M46" s="161"/>
      <c r="N46" s="125"/>
    </row>
    <row r="47" spans="1:65" ht="12.75" x14ac:dyDescent="0.2">
      <c r="B47" s="101"/>
      <c r="C47" s="103"/>
      <c r="D47" s="102" t="s">
        <v>5</v>
      </c>
      <c r="E47" s="103"/>
      <c r="F47" s="103"/>
      <c r="G47" s="103"/>
      <c r="H47" s="103"/>
      <c r="I47" s="104"/>
      <c r="J47" s="103"/>
      <c r="K47" s="103"/>
      <c r="L47" s="103"/>
      <c r="M47" s="158"/>
      <c r="N47" s="105"/>
      <c r="AZ47" s="28"/>
      <c r="BA47" s="28"/>
      <c r="BB47" s="28"/>
      <c r="BC47" s="28"/>
      <c r="BD47" s="28"/>
    </row>
    <row r="48" spans="1:65" s="2" customFormat="1" ht="12.75" x14ac:dyDescent="0.2">
      <c r="A48" s="9"/>
      <c r="B48" s="106"/>
      <c r="C48" s="176"/>
      <c r="D48" s="176"/>
      <c r="E48" s="520" t="s">
        <v>158</v>
      </c>
      <c r="F48" s="520"/>
      <c r="G48" s="520"/>
      <c r="H48" s="520"/>
      <c r="I48" s="82"/>
      <c r="J48" s="176"/>
      <c r="K48" s="176"/>
      <c r="L48" s="51"/>
      <c r="M48" s="159"/>
      <c r="N48" s="118"/>
      <c r="S48" s="9"/>
      <c r="T48" s="176"/>
      <c r="U48" s="176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1:65" s="2" customFormat="1" ht="12.75" x14ac:dyDescent="0.2">
      <c r="A49" s="9"/>
      <c r="B49" s="106"/>
      <c r="C49" s="176"/>
      <c r="D49" s="83" t="s">
        <v>7</v>
      </c>
      <c r="E49" s="176"/>
      <c r="F49" s="176"/>
      <c r="G49" s="176"/>
      <c r="H49" s="176"/>
      <c r="I49" s="82"/>
      <c r="J49" s="176"/>
      <c r="K49" s="176"/>
      <c r="L49" s="51"/>
      <c r="M49" s="159"/>
      <c r="N49" s="118"/>
      <c r="S49" s="9"/>
      <c r="T49" s="176"/>
      <c r="U49" s="176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1:65" s="2" customFormat="1" ht="16.5" customHeight="1" x14ac:dyDescent="0.2">
      <c r="A50" s="9"/>
      <c r="B50" s="106"/>
      <c r="C50" s="176"/>
      <c r="D50" s="176"/>
      <c r="E50" s="515" t="s">
        <v>159</v>
      </c>
      <c r="F50" s="515"/>
      <c r="G50" s="515"/>
      <c r="H50" s="515"/>
      <c r="I50" s="82"/>
      <c r="J50" s="176"/>
      <c r="K50" s="176"/>
      <c r="L50" s="51"/>
      <c r="M50" s="159"/>
      <c r="N50" s="118"/>
      <c r="S50" s="9"/>
      <c r="T50" s="176"/>
      <c r="U50" s="176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1:65" x14ac:dyDescent="0.2">
      <c r="B51" s="120"/>
      <c r="C51" s="65"/>
      <c r="D51" s="65"/>
      <c r="E51" s="65"/>
      <c r="F51" s="65"/>
      <c r="G51" s="65"/>
      <c r="H51" s="65"/>
      <c r="I51" s="100"/>
      <c r="J51" s="65"/>
      <c r="L51" s="51"/>
      <c r="M51" s="159"/>
      <c r="N51" s="118"/>
      <c r="O51" s="2"/>
      <c r="P51" s="2"/>
      <c r="Q51" s="2"/>
      <c r="R51" s="2"/>
      <c r="S51" s="9"/>
      <c r="T51" s="176"/>
    </row>
    <row r="52" spans="1:65" s="2" customFormat="1" ht="16.5" customHeight="1" x14ac:dyDescent="0.2">
      <c r="A52" s="9"/>
      <c r="B52" s="207"/>
      <c r="C52" s="195" t="s">
        <v>259</v>
      </c>
      <c r="D52" s="195" t="s">
        <v>14</v>
      </c>
      <c r="E52" s="196" t="s">
        <v>216</v>
      </c>
      <c r="F52" s="197" t="s">
        <v>217</v>
      </c>
      <c r="G52" s="198" t="s">
        <v>15</v>
      </c>
      <c r="H52" s="199">
        <v>157.24</v>
      </c>
      <c r="I52" s="17"/>
      <c r="J52" s="200">
        <f>ROUND(I52*H52,2)</f>
        <v>0</v>
      </c>
      <c r="K52" s="197" t="s">
        <v>16</v>
      </c>
      <c r="L52" s="178" t="s">
        <v>213</v>
      </c>
      <c r="M52" s="151" t="s">
        <v>244</v>
      </c>
      <c r="N52" s="168" t="s">
        <v>194</v>
      </c>
      <c r="S52" s="9"/>
      <c r="T52" s="176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185" t="s">
        <v>218</v>
      </c>
      <c r="AT52" s="185" t="s">
        <v>14</v>
      </c>
      <c r="AU52" s="185" t="s">
        <v>219</v>
      </c>
      <c r="AY52" s="8" t="s">
        <v>220</v>
      </c>
      <c r="BE52" s="21">
        <f>IF(N52="základní",J52,0)</f>
        <v>0</v>
      </c>
      <c r="BF52" s="21">
        <f>IF(N52="snížená",J52,0)</f>
        <v>0</v>
      </c>
      <c r="BG52" s="21">
        <f>IF(N52="zákl. přenesená",J52,0)</f>
        <v>0</v>
      </c>
      <c r="BH52" s="21">
        <f>IF(N52="sníž. přenesená",J52,0)</f>
        <v>0</v>
      </c>
      <c r="BI52" s="21">
        <f>IF(N52="nulová",J52,0)</f>
        <v>0</v>
      </c>
      <c r="BJ52" s="8" t="s">
        <v>221</v>
      </c>
      <c r="BK52" s="21">
        <f>ROUND(I52*H52,2)</f>
        <v>0</v>
      </c>
      <c r="BL52" s="8" t="s">
        <v>218</v>
      </c>
      <c r="BM52" s="185" t="s">
        <v>260</v>
      </c>
    </row>
    <row r="53" spans="1:65" s="186" customFormat="1" x14ac:dyDescent="0.2">
      <c r="B53" s="208"/>
      <c r="C53" s="187"/>
      <c r="D53" s="209" t="s">
        <v>18</v>
      </c>
      <c r="E53" s="210" t="s">
        <v>0</v>
      </c>
      <c r="F53" s="223" t="s">
        <v>223</v>
      </c>
      <c r="G53" s="224"/>
      <c r="H53" s="225" t="s">
        <v>0</v>
      </c>
      <c r="I53" s="187"/>
      <c r="J53" s="187"/>
      <c r="K53" s="50"/>
      <c r="L53" s="179" t="s">
        <v>213</v>
      </c>
      <c r="M53" s="80" t="s">
        <v>244</v>
      </c>
      <c r="N53" s="118"/>
      <c r="O53" s="2"/>
      <c r="P53" s="2"/>
      <c r="Q53" s="2"/>
      <c r="R53" s="2"/>
      <c r="S53" s="9"/>
      <c r="T53" s="176"/>
      <c r="AT53" s="188" t="s">
        <v>18</v>
      </c>
      <c r="AU53" s="188" t="s">
        <v>219</v>
      </c>
      <c r="AV53" s="186" t="s">
        <v>221</v>
      </c>
      <c r="AW53" s="186" t="s">
        <v>224</v>
      </c>
      <c r="AX53" s="186" t="s">
        <v>225</v>
      </c>
      <c r="AY53" s="188" t="s">
        <v>220</v>
      </c>
    </row>
    <row r="54" spans="1:65" s="189" customFormat="1" x14ac:dyDescent="0.2">
      <c r="B54" s="212"/>
      <c r="C54" s="190"/>
      <c r="D54" s="209" t="s">
        <v>18</v>
      </c>
      <c r="E54" s="213" t="s">
        <v>0</v>
      </c>
      <c r="F54" s="226" t="s">
        <v>261</v>
      </c>
      <c r="G54" s="227"/>
      <c r="H54" s="228">
        <v>14.1</v>
      </c>
      <c r="I54" s="190"/>
      <c r="J54" s="190"/>
      <c r="K54" s="50"/>
      <c r="L54" s="179" t="s">
        <v>213</v>
      </c>
      <c r="M54" s="80" t="s">
        <v>244</v>
      </c>
      <c r="N54" s="118"/>
      <c r="O54" s="2"/>
      <c r="P54" s="2"/>
      <c r="Q54" s="2"/>
      <c r="R54" s="2"/>
      <c r="S54" s="9"/>
      <c r="T54" s="176"/>
      <c r="AT54" s="191" t="s">
        <v>18</v>
      </c>
      <c r="AU54" s="191" t="s">
        <v>219</v>
      </c>
      <c r="AV54" s="189" t="s">
        <v>219</v>
      </c>
      <c r="AW54" s="189" t="s">
        <v>224</v>
      </c>
      <c r="AX54" s="189" t="s">
        <v>225</v>
      </c>
      <c r="AY54" s="191" t="s">
        <v>220</v>
      </c>
    </row>
    <row r="55" spans="1:65" s="189" customFormat="1" x14ac:dyDescent="0.2">
      <c r="B55" s="212"/>
      <c r="C55" s="190"/>
      <c r="D55" s="209" t="s">
        <v>18</v>
      </c>
      <c r="E55" s="213" t="s">
        <v>0</v>
      </c>
      <c r="F55" s="226" t="s">
        <v>262</v>
      </c>
      <c r="G55" s="227"/>
      <c r="H55" s="228">
        <v>143.13999999999999</v>
      </c>
      <c r="I55" s="190"/>
      <c r="J55" s="190"/>
      <c r="K55" s="50"/>
      <c r="L55" s="179" t="s">
        <v>213</v>
      </c>
      <c r="M55" s="80" t="s">
        <v>244</v>
      </c>
      <c r="N55" s="118"/>
      <c r="O55" s="2"/>
      <c r="P55" s="2"/>
      <c r="Q55" s="2"/>
      <c r="R55" s="2"/>
      <c r="S55" s="9"/>
      <c r="T55" s="176"/>
      <c r="AT55" s="191" t="s">
        <v>18</v>
      </c>
      <c r="AU55" s="191" t="s">
        <v>219</v>
      </c>
      <c r="AV55" s="189" t="s">
        <v>219</v>
      </c>
      <c r="AW55" s="189" t="s">
        <v>224</v>
      </c>
      <c r="AX55" s="189" t="s">
        <v>225</v>
      </c>
      <c r="AY55" s="191" t="s">
        <v>220</v>
      </c>
    </row>
    <row r="56" spans="1:65" s="192" customFormat="1" x14ac:dyDescent="0.2">
      <c r="B56" s="217"/>
      <c r="C56" s="193"/>
      <c r="D56" s="209" t="s">
        <v>18</v>
      </c>
      <c r="E56" s="218" t="s">
        <v>0</v>
      </c>
      <c r="F56" s="229" t="s">
        <v>22</v>
      </c>
      <c r="G56" s="230"/>
      <c r="H56" s="231">
        <v>157.24</v>
      </c>
      <c r="I56" s="193"/>
      <c r="J56" s="193"/>
      <c r="K56" s="50"/>
      <c r="L56" s="179" t="s">
        <v>213</v>
      </c>
      <c r="M56" s="80" t="s">
        <v>244</v>
      </c>
      <c r="N56" s="118"/>
      <c r="O56" s="2"/>
      <c r="P56" s="2"/>
      <c r="Q56" s="2"/>
      <c r="R56" s="2"/>
      <c r="S56" s="9"/>
      <c r="T56" s="176"/>
      <c r="AT56" s="194" t="s">
        <v>18</v>
      </c>
      <c r="AU56" s="194" t="s">
        <v>219</v>
      </c>
      <c r="AV56" s="192" t="s">
        <v>228</v>
      </c>
      <c r="AW56" s="192" t="s">
        <v>224</v>
      </c>
      <c r="AX56" s="192" t="s">
        <v>221</v>
      </c>
      <c r="AY56" s="194" t="s">
        <v>220</v>
      </c>
    </row>
    <row r="57" spans="1:65" s="2" customFormat="1" ht="16.5" customHeight="1" x14ac:dyDescent="0.2">
      <c r="A57" s="9"/>
      <c r="B57" s="207"/>
      <c r="C57" s="201" t="s">
        <v>263</v>
      </c>
      <c r="D57" s="201" t="s">
        <v>40</v>
      </c>
      <c r="E57" s="202" t="s">
        <v>230</v>
      </c>
      <c r="F57" s="203" t="s">
        <v>231</v>
      </c>
      <c r="G57" s="204" t="s">
        <v>15</v>
      </c>
      <c r="H57" s="205">
        <v>160.38499999999999</v>
      </c>
      <c r="I57" s="17"/>
      <c r="J57" s="206">
        <f>ROUND(I57*H57,2)</f>
        <v>0</v>
      </c>
      <c r="K57" s="203" t="s">
        <v>16</v>
      </c>
      <c r="L57" s="178" t="s">
        <v>213</v>
      </c>
      <c r="M57" s="151" t="s">
        <v>244</v>
      </c>
      <c r="N57" s="168" t="s">
        <v>194</v>
      </c>
      <c r="S57" s="9"/>
      <c r="T57" s="176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R57" s="185" t="s">
        <v>232</v>
      </c>
      <c r="AT57" s="185" t="s">
        <v>40</v>
      </c>
      <c r="AU57" s="185" t="s">
        <v>219</v>
      </c>
      <c r="AY57" s="8" t="s">
        <v>220</v>
      </c>
      <c r="BE57" s="21">
        <f>IF(N57="základní",J57,0)</f>
        <v>0</v>
      </c>
      <c r="BF57" s="21">
        <f>IF(N57="snížená",J57,0)</f>
        <v>0</v>
      </c>
      <c r="BG57" s="21">
        <f>IF(N57="zákl. přenesená",J57,0)</f>
        <v>0</v>
      </c>
      <c r="BH57" s="21">
        <f>IF(N57="sníž. přenesená",J57,0)</f>
        <v>0</v>
      </c>
      <c r="BI57" s="21">
        <f>IF(N57="nulová",J57,0)</f>
        <v>0</v>
      </c>
      <c r="BJ57" s="8" t="s">
        <v>221</v>
      </c>
      <c r="BK57" s="21">
        <f>ROUND(I57*H57,2)</f>
        <v>0</v>
      </c>
      <c r="BL57" s="8" t="s">
        <v>218</v>
      </c>
      <c r="BM57" s="185" t="s">
        <v>264</v>
      </c>
    </row>
    <row r="58" spans="1:65" s="189" customFormat="1" x14ac:dyDescent="0.2">
      <c r="B58" s="212"/>
      <c r="C58" s="190"/>
      <c r="D58" s="209" t="s">
        <v>18</v>
      </c>
      <c r="E58" s="190"/>
      <c r="F58" s="226" t="s">
        <v>265</v>
      </c>
      <c r="G58" s="227"/>
      <c r="H58" s="228">
        <v>160.38499999999999</v>
      </c>
      <c r="I58" s="190"/>
      <c r="J58" s="190"/>
      <c r="K58" s="50"/>
      <c r="L58" s="179" t="s">
        <v>213</v>
      </c>
      <c r="M58" s="80" t="s">
        <v>244</v>
      </c>
      <c r="N58" s="118"/>
      <c r="O58" s="2"/>
      <c r="P58" s="2"/>
      <c r="Q58" s="2"/>
      <c r="R58" s="2"/>
      <c r="S58" s="9"/>
      <c r="T58" s="176"/>
      <c r="AT58" s="191" t="s">
        <v>18</v>
      </c>
      <c r="AU58" s="191" t="s">
        <v>219</v>
      </c>
      <c r="AV58" s="189" t="s">
        <v>219</v>
      </c>
      <c r="AW58" s="189" t="s">
        <v>235</v>
      </c>
      <c r="AX58" s="189" t="s">
        <v>221</v>
      </c>
      <c r="AY58" s="191" t="s">
        <v>220</v>
      </c>
    </row>
    <row r="59" spans="1:65" s="2" customFormat="1" ht="21.75" customHeight="1" x14ac:dyDescent="0.2">
      <c r="A59" s="9"/>
      <c r="B59" s="207"/>
      <c r="C59" s="180" t="s">
        <v>266</v>
      </c>
      <c r="D59" s="180" t="s">
        <v>14</v>
      </c>
      <c r="E59" s="181" t="s">
        <v>237</v>
      </c>
      <c r="F59" s="182" t="s">
        <v>238</v>
      </c>
      <c r="G59" s="183" t="s">
        <v>29</v>
      </c>
      <c r="H59" s="199">
        <v>0.48299999999999998</v>
      </c>
      <c r="I59" s="17"/>
      <c r="J59" s="184">
        <f>ROUND(I59*H59,2)</f>
        <v>0</v>
      </c>
      <c r="K59" s="182" t="s">
        <v>16</v>
      </c>
      <c r="L59" s="178" t="s">
        <v>213</v>
      </c>
      <c r="M59" s="151" t="s">
        <v>244</v>
      </c>
      <c r="N59" s="152" t="s">
        <v>193</v>
      </c>
      <c r="S59" s="9"/>
      <c r="T59" s="176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R59" s="185" t="s">
        <v>218</v>
      </c>
      <c r="AT59" s="185" t="s">
        <v>14</v>
      </c>
      <c r="AU59" s="185" t="s">
        <v>219</v>
      </c>
      <c r="AY59" s="8" t="s">
        <v>220</v>
      </c>
      <c r="BE59" s="21">
        <f>IF(N59="základní",J59,0)</f>
        <v>0</v>
      </c>
      <c r="BF59" s="21">
        <f>IF(N59="snížená",J59,0)</f>
        <v>0</v>
      </c>
      <c r="BG59" s="21">
        <f>IF(N59="zákl. přenesená",J59,0)</f>
        <v>0</v>
      </c>
      <c r="BH59" s="21">
        <f>IF(N59="sníž. přenesená",J59,0)</f>
        <v>0</v>
      </c>
      <c r="BI59" s="21">
        <f>IF(N59="nulová",J59,0)</f>
        <v>0</v>
      </c>
      <c r="BJ59" s="8" t="s">
        <v>221</v>
      </c>
      <c r="BK59" s="21">
        <f>ROUND(I59*H59,2)</f>
        <v>0</v>
      </c>
      <c r="BL59" s="8" t="s">
        <v>218</v>
      </c>
      <c r="BM59" s="185" t="s">
        <v>267</v>
      </c>
    </row>
    <row r="60" spans="1:65" s="2" customFormat="1" ht="21.75" customHeight="1" x14ac:dyDescent="0.2">
      <c r="A60" s="9"/>
      <c r="B60" s="207"/>
      <c r="C60" s="180" t="s">
        <v>268</v>
      </c>
      <c r="D60" s="180" t="s">
        <v>14</v>
      </c>
      <c r="E60" s="181" t="s">
        <v>241</v>
      </c>
      <c r="F60" s="182" t="s">
        <v>242</v>
      </c>
      <c r="G60" s="183" t="s">
        <v>29</v>
      </c>
      <c r="H60" s="199">
        <v>0.48299999999999998</v>
      </c>
      <c r="I60" s="17"/>
      <c r="J60" s="184">
        <f>ROUND(I60*H60,2)</f>
        <v>0</v>
      </c>
      <c r="K60" s="182" t="s">
        <v>16</v>
      </c>
      <c r="L60" s="178" t="s">
        <v>213</v>
      </c>
      <c r="M60" s="151" t="s">
        <v>244</v>
      </c>
      <c r="N60" s="152" t="s">
        <v>193</v>
      </c>
      <c r="S60" s="9"/>
      <c r="T60" s="176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185" t="s">
        <v>218</v>
      </c>
      <c r="AT60" s="185" t="s">
        <v>14</v>
      </c>
      <c r="AU60" s="185" t="s">
        <v>219</v>
      </c>
      <c r="AY60" s="8" t="s">
        <v>220</v>
      </c>
      <c r="BE60" s="21">
        <f>IF(N60="základní",J60,0)</f>
        <v>0</v>
      </c>
      <c r="BF60" s="21">
        <f>IF(N60="snížená",J60,0)</f>
        <v>0</v>
      </c>
      <c r="BG60" s="21">
        <f>IF(N60="zákl. přenesená",J60,0)</f>
        <v>0</v>
      </c>
      <c r="BH60" s="21">
        <f>IF(N60="sníž. přenesená",J60,0)</f>
        <v>0</v>
      </c>
      <c r="BI60" s="21">
        <f>IF(N60="nulová",J60,0)</f>
        <v>0</v>
      </c>
      <c r="BJ60" s="8" t="s">
        <v>221</v>
      </c>
      <c r="BK60" s="21">
        <f>ROUND(I60*H60,2)</f>
        <v>0</v>
      </c>
      <c r="BL60" s="8" t="s">
        <v>218</v>
      </c>
      <c r="BM60" s="185" t="s">
        <v>269</v>
      </c>
    </row>
    <row r="61" spans="1:65" ht="12" thickBot="1" x14ac:dyDescent="0.25">
      <c r="B61" s="122"/>
      <c r="C61" s="123"/>
      <c r="D61" s="123"/>
      <c r="E61" s="123"/>
      <c r="F61" s="123"/>
      <c r="G61" s="123"/>
      <c r="H61" s="123"/>
      <c r="I61" s="124"/>
      <c r="J61" s="123"/>
      <c r="K61" s="123"/>
      <c r="L61" s="123"/>
      <c r="M61" s="123"/>
      <c r="N61" s="125"/>
    </row>
  </sheetData>
  <mergeCells count="6">
    <mergeCell ref="E50:H50"/>
    <mergeCell ref="E19:H19"/>
    <mergeCell ref="E21:H21"/>
    <mergeCell ref="E4:H4"/>
    <mergeCell ref="E6:H6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BM186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33" max="33" width="31.33203125" customWidth="1"/>
    <col min="34" max="55" width="31.33203125" style="1" customWidth="1"/>
    <col min="56" max="56" width="31.33203125" customWidth="1"/>
  </cols>
  <sheetData>
    <row r="1" spans="1:55" s="1" customFormat="1" ht="12" thickBot="1" x14ac:dyDescent="0.25">
      <c r="I1" s="11"/>
      <c r="K1" s="65"/>
      <c r="L1" s="65"/>
      <c r="M1" s="65"/>
      <c r="T1" s="65"/>
      <c r="U1" s="65"/>
    </row>
    <row r="2" spans="1:5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55" s="1" customFormat="1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65"/>
      <c r="U3" s="65"/>
    </row>
    <row r="4" spans="1:55" s="2" customFormat="1" ht="16.5" customHeight="1" x14ac:dyDescent="0.2">
      <c r="A4" s="9"/>
      <c r="B4" s="106"/>
      <c r="C4" s="52"/>
      <c r="D4" s="52"/>
      <c r="E4" s="520" t="s">
        <v>6</v>
      </c>
      <c r="F4" s="516"/>
      <c r="G4" s="516"/>
      <c r="H4" s="516"/>
      <c r="I4" s="82"/>
      <c r="J4" s="52"/>
      <c r="K4" s="52"/>
      <c r="L4" s="52"/>
      <c r="M4" s="52"/>
      <c r="N4" s="107"/>
      <c r="O4" s="9"/>
      <c r="P4" s="9"/>
      <c r="Q4" s="9"/>
      <c r="R4" s="9"/>
      <c r="S4" s="9"/>
      <c r="T4" s="52"/>
      <c r="U4" s="52"/>
    </row>
    <row r="5" spans="1:55" s="2" customFormat="1" ht="12" customHeight="1" x14ac:dyDescent="0.2">
      <c r="A5" s="9"/>
      <c r="B5" s="106"/>
      <c r="C5" s="83" t="s">
        <v>7</v>
      </c>
      <c r="D5" s="52"/>
      <c r="E5" s="52"/>
      <c r="F5" s="52"/>
      <c r="G5" s="52"/>
      <c r="H5" s="52"/>
      <c r="I5" s="82"/>
      <c r="J5" s="52"/>
      <c r="K5" s="52"/>
      <c r="L5" s="52"/>
      <c r="M5" s="52"/>
      <c r="N5" s="107"/>
      <c r="O5" s="9"/>
      <c r="P5" s="9"/>
      <c r="Q5" s="9"/>
      <c r="R5" s="9"/>
      <c r="S5" s="9"/>
      <c r="T5" s="52"/>
      <c r="U5" s="52"/>
    </row>
    <row r="6" spans="1:55" s="2" customFormat="1" ht="16.5" customHeight="1" x14ac:dyDescent="0.2">
      <c r="A6" s="9"/>
      <c r="B6" s="106"/>
      <c r="C6" s="52"/>
      <c r="D6" s="52"/>
      <c r="E6" s="515" t="s">
        <v>25</v>
      </c>
      <c r="F6" s="515"/>
      <c r="G6" s="515"/>
      <c r="H6" s="515"/>
      <c r="I6" s="82"/>
      <c r="J6" s="52"/>
      <c r="K6" s="52"/>
      <c r="L6" s="52"/>
      <c r="M6" s="52"/>
      <c r="N6" s="107"/>
      <c r="O6" s="9"/>
      <c r="P6" s="9"/>
      <c r="Q6" s="9"/>
      <c r="R6" s="9"/>
      <c r="S6" s="9"/>
      <c r="T6" s="52"/>
      <c r="U6" s="52"/>
    </row>
    <row r="7" spans="1:55" s="1" customFormat="1" x14ac:dyDescent="0.2">
      <c r="B7" s="120"/>
      <c r="C7" s="65"/>
      <c r="D7" s="65"/>
      <c r="E7" s="65"/>
      <c r="F7" s="65"/>
      <c r="G7" s="65"/>
      <c r="H7" s="65"/>
      <c r="I7" s="100"/>
      <c r="J7" s="65"/>
      <c r="K7" s="65"/>
      <c r="L7" s="65"/>
      <c r="M7" s="162"/>
      <c r="N7" s="126"/>
      <c r="T7" s="65"/>
      <c r="U7" s="65"/>
    </row>
    <row r="8" spans="1:55" s="2" customFormat="1" ht="21.75" customHeight="1" x14ac:dyDescent="0.2">
      <c r="A8" s="9"/>
      <c r="B8" s="108"/>
      <c r="C8" s="13" t="s">
        <v>23</v>
      </c>
      <c r="D8" s="13" t="s">
        <v>14</v>
      </c>
      <c r="E8" s="14" t="s">
        <v>27</v>
      </c>
      <c r="F8" s="15" t="s">
        <v>28</v>
      </c>
      <c r="G8" s="16" t="s">
        <v>29</v>
      </c>
      <c r="H8" s="38">
        <v>35712</v>
      </c>
      <c r="I8" s="17"/>
      <c r="J8" s="18">
        <f>ROUND(I8*H8,2)</f>
        <v>0</v>
      </c>
      <c r="K8" s="70" t="s">
        <v>16</v>
      </c>
      <c r="L8" s="150" t="s">
        <v>187</v>
      </c>
      <c r="M8" s="151" t="s">
        <v>189</v>
      </c>
      <c r="N8" s="152" t="s">
        <v>193</v>
      </c>
      <c r="O8" s="9"/>
      <c r="P8" s="9"/>
      <c r="Q8" s="9"/>
      <c r="R8" s="9"/>
      <c r="S8" s="9"/>
      <c r="T8" s="52"/>
      <c r="U8" s="52"/>
      <c r="AH8" s="20"/>
      <c r="AJ8" s="20"/>
      <c r="AK8" s="20"/>
      <c r="AO8" s="8"/>
      <c r="AU8" s="21"/>
      <c r="AV8" s="21"/>
      <c r="AW8" s="21"/>
      <c r="AX8" s="21"/>
      <c r="AY8" s="21"/>
      <c r="AZ8" s="8"/>
      <c r="BA8" s="21"/>
      <c r="BB8" s="8"/>
      <c r="BC8" s="20"/>
    </row>
    <row r="9" spans="1:55" s="2" customFormat="1" ht="29.25" x14ac:dyDescent="0.2">
      <c r="A9" s="9"/>
      <c r="B9" s="106"/>
      <c r="C9" s="52"/>
      <c r="D9" s="84" t="s">
        <v>17</v>
      </c>
      <c r="E9" s="52"/>
      <c r="F9" s="85" t="s">
        <v>30</v>
      </c>
      <c r="G9" s="52"/>
      <c r="H9" s="52"/>
      <c r="I9" s="82"/>
      <c r="J9" s="52"/>
      <c r="K9" s="52"/>
      <c r="L9" s="81" t="s">
        <v>187</v>
      </c>
      <c r="M9" s="80" t="s">
        <v>189</v>
      </c>
      <c r="N9" s="107"/>
      <c r="O9" s="9"/>
      <c r="P9" s="9"/>
      <c r="Q9" s="9"/>
      <c r="R9" s="9"/>
      <c r="S9" s="9"/>
      <c r="T9" s="52"/>
      <c r="U9" s="52"/>
      <c r="AJ9" s="8"/>
      <c r="AK9" s="8"/>
    </row>
    <row r="10" spans="1:55" s="4" customFormat="1" x14ac:dyDescent="0.2">
      <c r="B10" s="109"/>
      <c r="C10" s="50"/>
      <c r="D10" s="84" t="s">
        <v>18</v>
      </c>
      <c r="E10" s="86" t="s">
        <v>0</v>
      </c>
      <c r="F10" s="87" t="s">
        <v>31</v>
      </c>
      <c r="G10" s="50"/>
      <c r="H10" s="88">
        <v>19840</v>
      </c>
      <c r="I10" s="89"/>
      <c r="J10" s="50"/>
      <c r="K10" s="50"/>
      <c r="L10" s="81" t="s">
        <v>187</v>
      </c>
      <c r="M10" s="80" t="s">
        <v>189</v>
      </c>
      <c r="N10" s="110"/>
      <c r="T10" s="50"/>
      <c r="U10" s="50"/>
      <c r="AJ10" s="22"/>
      <c r="AK10" s="22"/>
      <c r="AO10" s="22"/>
    </row>
    <row r="11" spans="1:55" s="4" customFormat="1" x14ac:dyDescent="0.2">
      <c r="B11" s="109"/>
      <c r="C11" s="50"/>
      <c r="D11" s="84" t="s">
        <v>18</v>
      </c>
      <c r="E11" s="50"/>
      <c r="F11" s="90" t="s">
        <v>32</v>
      </c>
      <c r="G11" s="74"/>
      <c r="H11" s="91">
        <v>35712</v>
      </c>
      <c r="I11" s="89"/>
      <c r="J11" s="50"/>
      <c r="K11" s="50"/>
      <c r="L11" s="81" t="s">
        <v>187</v>
      </c>
      <c r="M11" s="80" t="s">
        <v>189</v>
      </c>
      <c r="N11" s="107"/>
      <c r="T11" s="50"/>
      <c r="U11" s="50"/>
      <c r="AJ11" s="22"/>
      <c r="AK11" s="22"/>
      <c r="AO11" s="22"/>
    </row>
    <row r="12" spans="1:55" s="2" customFormat="1" ht="6.95" customHeight="1" thickBot="1" x14ac:dyDescent="0.25">
      <c r="A12" s="9"/>
      <c r="B12" s="111"/>
      <c r="C12" s="112"/>
      <c r="D12" s="112"/>
      <c r="E12" s="112"/>
      <c r="F12" s="112"/>
      <c r="G12" s="112"/>
      <c r="H12" s="112"/>
      <c r="I12" s="113"/>
      <c r="J12" s="112"/>
      <c r="K12" s="112"/>
      <c r="L12" s="112"/>
      <c r="M12" s="157"/>
      <c r="N12" s="114"/>
      <c r="O12" s="9"/>
      <c r="P12" s="9"/>
      <c r="Q12" s="9"/>
      <c r="R12" s="9"/>
      <c r="S12" s="9"/>
      <c r="T12" s="52"/>
      <c r="U12" s="52"/>
    </row>
    <row r="13" spans="1:55" s="1" customFormat="1" ht="12" customHeight="1" x14ac:dyDescent="0.2">
      <c r="B13" s="101"/>
      <c r="C13" s="102" t="s">
        <v>5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5"/>
    </row>
    <row r="14" spans="1:55" s="2" customFormat="1" ht="16.5" customHeight="1" x14ac:dyDescent="0.2">
      <c r="A14" s="9"/>
      <c r="B14" s="106"/>
      <c r="C14" s="166"/>
      <c r="D14" s="166"/>
      <c r="E14" s="520" t="s">
        <v>202</v>
      </c>
      <c r="F14" s="516"/>
      <c r="G14" s="516"/>
      <c r="H14" s="516"/>
      <c r="I14" s="166"/>
      <c r="J14" s="166"/>
      <c r="K14" s="166"/>
      <c r="L14" s="51"/>
      <c r="M14" s="51"/>
      <c r="N14" s="118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55" s="2" customFormat="1" ht="12" customHeight="1" x14ac:dyDescent="0.2">
      <c r="A15" s="9"/>
      <c r="B15" s="106"/>
      <c r="C15" s="83" t="s">
        <v>7</v>
      </c>
      <c r="D15" s="166"/>
      <c r="E15" s="166"/>
      <c r="F15" s="166"/>
      <c r="G15" s="166"/>
      <c r="H15" s="166"/>
      <c r="I15" s="166"/>
      <c r="J15" s="166"/>
      <c r="K15" s="166"/>
      <c r="L15" s="51"/>
      <c r="M15" s="51"/>
      <c r="N15" s="118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55" s="2" customFormat="1" ht="16.5" customHeight="1" x14ac:dyDescent="0.2">
      <c r="A16" s="9"/>
      <c r="B16" s="106"/>
      <c r="C16" s="166"/>
      <c r="D16" s="166"/>
      <c r="E16" s="515" t="s">
        <v>203</v>
      </c>
      <c r="F16" s="515"/>
      <c r="G16" s="515"/>
      <c r="H16" s="515"/>
      <c r="I16" s="166"/>
      <c r="J16" s="166"/>
      <c r="K16" s="166"/>
      <c r="L16" s="51"/>
      <c r="M16" s="51"/>
      <c r="N16" s="118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65" s="2" customFormat="1" ht="6.95" customHeight="1" x14ac:dyDescent="0.2">
      <c r="A17" s="9"/>
      <c r="B17" s="106"/>
      <c r="C17" s="166"/>
      <c r="D17" s="166"/>
      <c r="E17" s="166"/>
      <c r="F17" s="166"/>
      <c r="G17" s="166"/>
      <c r="H17" s="166"/>
      <c r="I17" s="82"/>
      <c r="J17" s="166"/>
      <c r="K17" s="166"/>
      <c r="L17" s="51"/>
      <c r="M17" s="51"/>
      <c r="N17" s="118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65" s="2" customFormat="1" ht="21.75" customHeight="1" x14ac:dyDescent="0.2">
      <c r="A18" s="9"/>
      <c r="B18" s="108"/>
      <c r="C18" s="169" t="s">
        <v>207</v>
      </c>
      <c r="D18" s="169" t="s">
        <v>14</v>
      </c>
      <c r="E18" s="170" t="s">
        <v>204</v>
      </c>
      <c r="F18" s="171" t="s">
        <v>205</v>
      </c>
      <c r="G18" s="172" t="s">
        <v>20</v>
      </c>
      <c r="H18" s="173">
        <v>1</v>
      </c>
      <c r="I18" s="174"/>
      <c r="J18" s="175">
        <f t="shared" ref="J18" si="0">ROUND(I18*H18,2)</f>
        <v>0</v>
      </c>
      <c r="K18" s="171" t="s">
        <v>0</v>
      </c>
      <c r="L18" s="150" t="s">
        <v>187</v>
      </c>
      <c r="M18" s="151"/>
      <c r="N18" s="168" t="s">
        <v>206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R18" s="20"/>
      <c r="AT18" s="20"/>
      <c r="AU18" s="20"/>
      <c r="AY18" s="8"/>
      <c r="BE18" s="21"/>
      <c r="BF18" s="21"/>
      <c r="BG18" s="21"/>
      <c r="BH18" s="21"/>
      <c r="BI18" s="21"/>
      <c r="BJ18" s="8"/>
      <c r="BK18" s="21"/>
      <c r="BL18" s="8"/>
      <c r="BM18" s="20"/>
    </row>
    <row r="19" spans="1:65" s="2" customFormat="1" ht="6.95" customHeight="1" thickBot="1" x14ac:dyDescent="0.25">
      <c r="A19" s="9"/>
      <c r="B19" s="111"/>
      <c r="C19" s="112"/>
      <c r="D19" s="112"/>
      <c r="E19" s="112"/>
      <c r="F19" s="112"/>
      <c r="G19" s="112"/>
      <c r="H19" s="112"/>
      <c r="I19" s="113"/>
      <c r="J19" s="112"/>
      <c r="K19" s="112"/>
      <c r="L19" s="112"/>
      <c r="M19" s="157"/>
      <c r="N19" s="114"/>
      <c r="O19" s="9"/>
      <c r="P19" s="9"/>
      <c r="Q19" s="9"/>
      <c r="R19" s="9"/>
      <c r="S19" s="9"/>
      <c r="T19" s="166"/>
      <c r="U19" s="166"/>
    </row>
    <row r="20" spans="1:65" s="1" customFormat="1" ht="12" customHeight="1" x14ac:dyDescent="0.2">
      <c r="B20" s="101"/>
      <c r="C20" s="102" t="s">
        <v>5</v>
      </c>
      <c r="D20" s="103"/>
      <c r="E20" s="103"/>
      <c r="F20" s="103"/>
      <c r="G20" s="103"/>
      <c r="H20" s="103"/>
      <c r="I20" s="104"/>
      <c r="J20" s="103"/>
      <c r="K20" s="103"/>
      <c r="L20" s="103"/>
      <c r="M20" s="158"/>
      <c r="N20" s="105"/>
      <c r="T20" s="65"/>
      <c r="U20" s="65"/>
    </row>
    <row r="21" spans="1:65" s="2" customFormat="1" ht="16.5" customHeight="1" x14ac:dyDescent="0.2">
      <c r="A21" s="9"/>
      <c r="B21" s="106"/>
      <c r="C21" s="52"/>
      <c r="D21" s="52"/>
      <c r="E21" s="520" t="s">
        <v>43</v>
      </c>
      <c r="F21" s="516"/>
      <c r="G21" s="516"/>
      <c r="H21" s="516"/>
      <c r="I21" s="82"/>
      <c r="J21" s="52"/>
      <c r="K21" s="52"/>
      <c r="L21" s="51"/>
      <c r="M21" s="159"/>
      <c r="N21" s="118"/>
      <c r="S21" s="9"/>
      <c r="T21" s="52"/>
      <c r="U21" s="52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65" s="2" customFormat="1" ht="12" customHeight="1" x14ac:dyDescent="0.2">
      <c r="A22" s="9"/>
      <c r="B22" s="106"/>
      <c r="C22" s="83" t="s">
        <v>7</v>
      </c>
      <c r="D22" s="52"/>
      <c r="E22" s="52"/>
      <c r="F22" s="52"/>
      <c r="G22" s="52"/>
      <c r="H22" s="52"/>
      <c r="I22" s="82"/>
      <c r="J22" s="52"/>
      <c r="K22" s="52"/>
      <c r="L22" s="51"/>
      <c r="M22" s="159"/>
      <c r="N22" s="118"/>
      <c r="S22" s="9"/>
      <c r="T22" s="52"/>
      <c r="U22" s="52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65" s="2" customFormat="1" ht="16.5" customHeight="1" x14ac:dyDescent="0.2">
      <c r="A23" s="9"/>
      <c r="B23" s="106"/>
      <c r="C23" s="52"/>
      <c r="D23" s="52"/>
      <c r="E23" s="515" t="s">
        <v>44</v>
      </c>
      <c r="F23" s="515"/>
      <c r="G23" s="515"/>
      <c r="H23" s="515"/>
      <c r="I23" s="82"/>
      <c r="J23" s="52"/>
      <c r="K23" s="52"/>
      <c r="L23" s="51"/>
      <c r="M23" s="159"/>
      <c r="N23" s="118"/>
      <c r="S23" s="9"/>
      <c r="T23" s="52"/>
      <c r="U23" s="52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65" s="1" customFormat="1" x14ac:dyDescent="0.2">
      <c r="B24" s="120"/>
      <c r="C24" s="65"/>
      <c r="D24" s="65"/>
      <c r="E24" s="65"/>
      <c r="F24" s="65"/>
      <c r="G24" s="65"/>
      <c r="H24" s="65"/>
      <c r="I24" s="100"/>
      <c r="J24" s="65"/>
      <c r="K24" s="65"/>
      <c r="L24" s="65"/>
      <c r="M24" s="162"/>
      <c r="N24" s="126"/>
      <c r="T24" s="65"/>
      <c r="U24" s="65"/>
    </row>
    <row r="25" spans="1:65" s="2" customFormat="1" ht="16.5" customHeight="1" x14ac:dyDescent="0.2">
      <c r="A25" s="9"/>
      <c r="B25" s="108"/>
      <c r="C25" s="39" t="s">
        <v>41</v>
      </c>
      <c r="D25" s="39" t="s">
        <v>14</v>
      </c>
      <c r="E25" s="40" t="s">
        <v>48</v>
      </c>
      <c r="F25" s="41" t="s">
        <v>49</v>
      </c>
      <c r="G25" s="42" t="s">
        <v>15</v>
      </c>
      <c r="H25" s="38">
        <v>68.64</v>
      </c>
      <c r="I25" s="17"/>
      <c r="J25" s="43">
        <f>ROUND(I25*H25,2)</f>
        <v>0</v>
      </c>
      <c r="K25" s="71" t="s">
        <v>16</v>
      </c>
      <c r="L25" s="150" t="s">
        <v>187</v>
      </c>
      <c r="M25" s="151" t="s">
        <v>190</v>
      </c>
      <c r="N25" s="152" t="s">
        <v>194</v>
      </c>
      <c r="S25" s="9"/>
      <c r="T25" s="52"/>
      <c r="U25" s="52"/>
      <c r="V25" s="9"/>
      <c r="W25" s="9"/>
      <c r="X25" s="9"/>
      <c r="Y25" s="9"/>
      <c r="Z25" s="9"/>
      <c r="AA25" s="9"/>
      <c r="AB25" s="9"/>
      <c r="AC25" s="9"/>
      <c r="AD25" s="9"/>
      <c r="AE25" s="9"/>
      <c r="AR25" s="20"/>
      <c r="AT25" s="20"/>
      <c r="AU25" s="20"/>
      <c r="AY25" s="8"/>
      <c r="BE25" s="21"/>
      <c r="BF25" s="21"/>
      <c r="BG25" s="21"/>
      <c r="BH25" s="21"/>
      <c r="BI25" s="21"/>
      <c r="BJ25" s="8"/>
      <c r="BK25" s="21"/>
      <c r="BL25" s="8"/>
      <c r="BM25" s="20"/>
    </row>
    <row r="26" spans="1:65" s="2" customFormat="1" ht="39" x14ac:dyDescent="0.2">
      <c r="A26" s="9"/>
      <c r="B26" s="106"/>
      <c r="C26" s="72"/>
      <c r="D26" s="92" t="s">
        <v>17</v>
      </c>
      <c r="E26" s="72"/>
      <c r="F26" s="93" t="s">
        <v>50</v>
      </c>
      <c r="G26" s="72"/>
      <c r="H26" s="72"/>
      <c r="I26" s="94"/>
      <c r="J26" s="72"/>
      <c r="K26" s="72"/>
      <c r="L26" s="81" t="s">
        <v>187</v>
      </c>
      <c r="M26" s="80" t="s">
        <v>190</v>
      </c>
      <c r="N26" s="118"/>
      <c r="S26" s="9"/>
      <c r="T26" s="52"/>
      <c r="U26" s="52"/>
      <c r="V26" s="9"/>
      <c r="W26" s="9"/>
      <c r="X26" s="9"/>
      <c r="Y26" s="9"/>
      <c r="Z26" s="9"/>
      <c r="AA26" s="9"/>
      <c r="AB26" s="9"/>
      <c r="AC26" s="9"/>
      <c r="AD26" s="9"/>
      <c r="AE26" s="9"/>
      <c r="AT26" s="8"/>
      <c r="AU26" s="8"/>
    </row>
    <row r="27" spans="1:65" s="5" customFormat="1" x14ac:dyDescent="0.2">
      <c r="B27" s="119"/>
      <c r="C27" s="73"/>
      <c r="D27" s="92" t="s">
        <v>18</v>
      </c>
      <c r="E27" s="95" t="s">
        <v>0</v>
      </c>
      <c r="F27" s="96" t="s">
        <v>51</v>
      </c>
      <c r="G27" s="73"/>
      <c r="H27" s="95" t="s">
        <v>0</v>
      </c>
      <c r="I27" s="97"/>
      <c r="J27" s="73"/>
      <c r="K27" s="73"/>
      <c r="L27" s="81" t="s">
        <v>187</v>
      </c>
      <c r="M27" s="80" t="s">
        <v>190</v>
      </c>
      <c r="N27" s="118"/>
      <c r="O27" s="2"/>
      <c r="P27" s="2"/>
      <c r="Q27" s="2"/>
      <c r="R27" s="2"/>
      <c r="S27" s="9"/>
      <c r="T27" s="52"/>
      <c r="U27" s="67"/>
      <c r="AT27" s="24"/>
      <c r="AU27" s="24"/>
      <c r="AY27" s="24"/>
    </row>
    <row r="28" spans="1:65" s="5" customFormat="1" x14ac:dyDescent="0.2">
      <c r="B28" s="119"/>
      <c r="C28" s="73"/>
      <c r="D28" s="92" t="s">
        <v>18</v>
      </c>
      <c r="E28" s="95" t="s">
        <v>0</v>
      </c>
      <c r="F28" s="96" t="s">
        <v>52</v>
      </c>
      <c r="G28" s="73"/>
      <c r="H28" s="95" t="s">
        <v>0</v>
      </c>
      <c r="I28" s="97"/>
      <c r="J28" s="73"/>
      <c r="K28" s="73"/>
      <c r="L28" s="81" t="s">
        <v>187</v>
      </c>
      <c r="M28" s="80" t="s">
        <v>190</v>
      </c>
      <c r="N28" s="118"/>
      <c r="O28" s="2"/>
      <c r="P28" s="2"/>
      <c r="Q28" s="2"/>
      <c r="R28" s="2"/>
      <c r="S28" s="9"/>
      <c r="T28" s="52"/>
      <c r="U28" s="67"/>
      <c r="AT28" s="24"/>
      <c r="AU28" s="24"/>
      <c r="AY28" s="24"/>
    </row>
    <row r="29" spans="1:65" s="5" customFormat="1" x14ac:dyDescent="0.2">
      <c r="B29" s="119"/>
      <c r="C29" s="73"/>
      <c r="D29" s="92" t="s">
        <v>18</v>
      </c>
      <c r="E29" s="95" t="s">
        <v>0</v>
      </c>
      <c r="F29" s="96" t="s">
        <v>47</v>
      </c>
      <c r="G29" s="73"/>
      <c r="H29" s="95" t="s">
        <v>0</v>
      </c>
      <c r="I29" s="97"/>
      <c r="J29" s="73"/>
      <c r="K29" s="73"/>
      <c r="L29" s="81" t="s">
        <v>187</v>
      </c>
      <c r="M29" s="80" t="s">
        <v>190</v>
      </c>
      <c r="N29" s="118"/>
      <c r="O29" s="2"/>
      <c r="P29" s="2"/>
      <c r="Q29" s="2"/>
      <c r="R29" s="2"/>
      <c r="S29" s="9"/>
      <c r="T29" s="52"/>
      <c r="U29" s="67"/>
      <c r="AT29" s="24"/>
      <c r="AU29" s="24"/>
      <c r="AY29" s="24"/>
    </row>
    <row r="30" spans="1:65" s="4" customFormat="1" x14ac:dyDescent="0.2">
      <c r="B30" s="109"/>
      <c r="C30" s="74"/>
      <c r="D30" s="92" t="s">
        <v>18</v>
      </c>
      <c r="E30" s="98" t="s">
        <v>0</v>
      </c>
      <c r="F30" s="90" t="s">
        <v>53</v>
      </c>
      <c r="G30" s="74"/>
      <c r="H30" s="91">
        <v>68.64</v>
      </c>
      <c r="I30" s="99"/>
      <c r="J30" s="74"/>
      <c r="K30" s="74"/>
      <c r="L30" s="81" t="s">
        <v>187</v>
      </c>
      <c r="M30" s="80" t="s">
        <v>190</v>
      </c>
      <c r="N30" s="118"/>
      <c r="O30" s="2"/>
      <c r="P30" s="2"/>
      <c r="Q30" s="2"/>
      <c r="R30" s="2"/>
      <c r="S30" s="9"/>
      <c r="T30" s="52"/>
      <c r="U30" s="50"/>
      <c r="AT30" s="22"/>
      <c r="AU30" s="22"/>
      <c r="AY30" s="22"/>
    </row>
    <row r="31" spans="1:65" s="2" customFormat="1" ht="24" x14ac:dyDescent="0.2">
      <c r="A31" s="9"/>
      <c r="B31" s="108"/>
      <c r="C31" s="44" t="s">
        <v>42</v>
      </c>
      <c r="D31" s="44" t="s">
        <v>40</v>
      </c>
      <c r="E31" s="45" t="s">
        <v>54</v>
      </c>
      <c r="F31" s="46" t="s">
        <v>55</v>
      </c>
      <c r="G31" s="47" t="s">
        <v>15</v>
      </c>
      <c r="H31" s="48">
        <v>68.64</v>
      </c>
      <c r="I31" s="17"/>
      <c r="J31" s="49">
        <f>ROUND(I31*H31,2)</f>
        <v>0</v>
      </c>
      <c r="K31" s="75" t="s">
        <v>0</v>
      </c>
      <c r="L31" s="150" t="s">
        <v>187</v>
      </c>
      <c r="M31" s="151" t="s">
        <v>190</v>
      </c>
      <c r="N31" s="152" t="s">
        <v>194</v>
      </c>
      <c r="S31" s="9"/>
      <c r="T31" s="52"/>
      <c r="U31" s="52"/>
      <c r="V31" s="9"/>
      <c r="W31" s="9"/>
      <c r="X31" s="9"/>
      <c r="Y31" s="9"/>
      <c r="Z31" s="9"/>
      <c r="AA31" s="9"/>
      <c r="AB31" s="9"/>
      <c r="AC31" s="9"/>
      <c r="AD31" s="9"/>
      <c r="AE31" s="9"/>
      <c r="AR31" s="20"/>
      <c r="AT31" s="20"/>
      <c r="AU31" s="20"/>
      <c r="AY31" s="8"/>
      <c r="BE31" s="21"/>
      <c r="BF31" s="21"/>
      <c r="BG31" s="21"/>
      <c r="BH31" s="21"/>
      <c r="BI31" s="21"/>
      <c r="BJ31" s="8"/>
      <c r="BK31" s="21"/>
      <c r="BL31" s="8"/>
      <c r="BM31" s="20"/>
    </row>
    <row r="32" spans="1:65" s="2" customFormat="1" ht="19.5" x14ac:dyDescent="0.2">
      <c r="A32" s="9"/>
      <c r="B32" s="106"/>
      <c r="C32" s="72"/>
      <c r="D32" s="92" t="s">
        <v>21</v>
      </c>
      <c r="E32" s="72"/>
      <c r="F32" s="93" t="s">
        <v>56</v>
      </c>
      <c r="G32" s="72"/>
      <c r="H32" s="72"/>
      <c r="I32" s="94"/>
      <c r="J32" s="72"/>
      <c r="K32" s="72"/>
      <c r="L32" s="81" t="s">
        <v>187</v>
      </c>
      <c r="M32" s="80" t="s">
        <v>190</v>
      </c>
      <c r="N32" s="118"/>
      <c r="S32" s="9"/>
      <c r="T32" s="52"/>
      <c r="U32" s="52"/>
      <c r="V32" s="9"/>
      <c r="W32" s="9"/>
      <c r="X32" s="9"/>
      <c r="Y32" s="9"/>
      <c r="Z32" s="9"/>
      <c r="AA32" s="9"/>
      <c r="AB32" s="9"/>
      <c r="AC32" s="9"/>
      <c r="AD32" s="9"/>
      <c r="AE32" s="9"/>
      <c r="AT32" s="8"/>
      <c r="AU32" s="8"/>
    </row>
    <row r="33" spans="1:65" s="2" customFormat="1" ht="21.75" customHeight="1" x14ac:dyDescent="0.2">
      <c r="A33" s="9"/>
      <c r="B33" s="108"/>
      <c r="C33" s="13" t="s">
        <v>57</v>
      </c>
      <c r="D33" s="13" t="s">
        <v>14</v>
      </c>
      <c r="E33" s="14" t="s">
        <v>58</v>
      </c>
      <c r="F33" s="15" t="s">
        <v>59</v>
      </c>
      <c r="G33" s="16" t="s">
        <v>29</v>
      </c>
      <c r="H33" s="38">
        <v>660.45699999999999</v>
      </c>
      <c r="I33" s="17"/>
      <c r="J33" s="18">
        <f>ROUND(I33*H33,2)</f>
        <v>0</v>
      </c>
      <c r="K33" s="70" t="s">
        <v>16</v>
      </c>
      <c r="L33" s="150" t="s">
        <v>187</v>
      </c>
      <c r="M33" s="151" t="s">
        <v>190</v>
      </c>
      <c r="N33" s="152" t="s">
        <v>193</v>
      </c>
      <c r="S33" s="9"/>
      <c r="T33" s="52"/>
      <c r="U33" s="52"/>
      <c r="V33" s="9"/>
      <c r="W33" s="9"/>
      <c r="X33" s="9"/>
      <c r="Y33" s="9"/>
      <c r="Z33" s="9"/>
      <c r="AA33" s="9"/>
      <c r="AB33" s="9"/>
      <c r="AC33" s="9"/>
      <c r="AD33" s="9"/>
      <c r="AE33" s="9"/>
      <c r="AR33" s="20"/>
      <c r="AT33" s="20"/>
      <c r="AU33" s="20"/>
      <c r="AY33" s="8"/>
      <c r="BE33" s="21"/>
      <c r="BF33" s="21"/>
      <c r="BG33" s="21"/>
      <c r="BH33" s="21"/>
      <c r="BI33" s="21"/>
      <c r="BJ33" s="8"/>
      <c r="BK33" s="21"/>
      <c r="BL33" s="8"/>
      <c r="BM33" s="20"/>
    </row>
    <row r="34" spans="1:65" s="2" customFormat="1" ht="21.75" customHeight="1" x14ac:dyDescent="0.2">
      <c r="A34" s="9"/>
      <c r="B34" s="108"/>
      <c r="C34" s="13" t="s">
        <v>60</v>
      </c>
      <c r="D34" s="13" t="s">
        <v>14</v>
      </c>
      <c r="E34" s="14" t="s">
        <v>61</v>
      </c>
      <c r="F34" s="15" t="s">
        <v>62</v>
      </c>
      <c r="G34" s="16" t="s">
        <v>29</v>
      </c>
      <c r="H34" s="38">
        <v>660.45699999999999</v>
      </c>
      <c r="I34" s="17"/>
      <c r="J34" s="18">
        <f>ROUND(I34*H34,2)</f>
        <v>0</v>
      </c>
      <c r="K34" s="70" t="s">
        <v>16</v>
      </c>
      <c r="L34" s="150" t="s">
        <v>187</v>
      </c>
      <c r="M34" s="151" t="s">
        <v>190</v>
      </c>
      <c r="N34" s="152" t="s">
        <v>193</v>
      </c>
      <c r="S34" s="9"/>
      <c r="T34" s="52"/>
      <c r="U34" s="52"/>
      <c r="V34" s="9"/>
      <c r="W34" s="9"/>
      <c r="X34" s="9"/>
      <c r="Y34" s="9"/>
      <c r="Z34" s="9"/>
      <c r="AA34" s="9"/>
      <c r="AB34" s="9"/>
      <c r="AC34" s="9"/>
      <c r="AD34" s="9"/>
      <c r="AE34" s="9"/>
      <c r="AR34" s="20"/>
      <c r="AT34" s="20"/>
      <c r="AU34" s="20"/>
      <c r="AY34" s="8"/>
      <c r="BE34" s="21"/>
      <c r="BF34" s="21"/>
      <c r="BG34" s="21"/>
      <c r="BH34" s="21"/>
      <c r="BI34" s="21"/>
      <c r="BJ34" s="8"/>
      <c r="BK34" s="21"/>
      <c r="BL34" s="8"/>
      <c r="BM34" s="20"/>
    </row>
    <row r="35" spans="1:65" x14ac:dyDescent="0.2">
      <c r="B35" s="121"/>
      <c r="C35" s="53"/>
      <c r="D35" s="53"/>
      <c r="E35" s="53"/>
      <c r="F35" s="53"/>
      <c r="G35" s="53"/>
      <c r="H35" s="53"/>
      <c r="I35" s="54"/>
      <c r="J35" s="53"/>
      <c r="K35" s="53"/>
      <c r="L35" s="154"/>
      <c r="M35" s="160"/>
      <c r="N35" s="155"/>
      <c r="O35" s="10"/>
      <c r="P35" s="10"/>
      <c r="Q35" s="10"/>
      <c r="R35" s="10"/>
      <c r="S35" s="10"/>
      <c r="T35" s="52"/>
    </row>
    <row r="36" spans="1:65" s="1" customFormat="1" x14ac:dyDescent="0.2">
      <c r="B36" s="120"/>
      <c r="C36" s="65"/>
      <c r="D36" s="65"/>
      <c r="E36" s="65"/>
      <c r="F36" s="65"/>
      <c r="G36" s="65"/>
      <c r="H36" s="65"/>
      <c r="I36" s="100"/>
      <c r="J36" s="65"/>
      <c r="K36" s="65"/>
      <c r="L36" s="51"/>
      <c r="M36" s="159"/>
      <c r="N36" s="118"/>
      <c r="O36" s="52"/>
      <c r="P36" s="52"/>
      <c r="Q36" s="52"/>
      <c r="R36" s="52"/>
      <c r="S36" s="52"/>
      <c r="T36" s="52"/>
      <c r="U36" s="65"/>
    </row>
    <row r="37" spans="1:65" s="2" customFormat="1" ht="16.5" customHeight="1" x14ac:dyDescent="0.2">
      <c r="A37" s="9"/>
      <c r="B37" s="108"/>
      <c r="C37" s="39" t="s">
        <v>70</v>
      </c>
      <c r="D37" s="39" t="s">
        <v>14</v>
      </c>
      <c r="E37" s="40" t="s">
        <v>71</v>
      </c>
      <c r="F37" s="41" t="s">
        <v>72</v>
      </c>
      <c r="G37" s="42" t="s">
        <v>19</v>
      </c>
      <c r="H37" s="38">
        <v>1588.761</v>
      </c>
      <c r="I37" s="17"/>
      <c r="J37" s="43">
        <f>ROUND(I37*H37,2)</f>
        <v>0</v>
      </c>
      <c r="K37" s="71" t="s">
        <v>16</v>
      </c>
      <c r="L37" s="150" t="s">
        <v>187</v>
      </c>
      <c r="M37" s="151" t="s">
        <v>191</v>
      </c>
      <c r="N37" s="152" t="s">
        <v>194</v>
      </c>
      <c r="O37" s="10"/>
      <c r="P37" s="10"/>
      <c r="Q37" s="10"/>
      <c r="R37" s="10"/>
      <c r="S37" s="10"/>
      <c r="T37" s="52"/>
      <c r="U37" s="52"/>
      <c r="V37" s="9"/>
      <c r="W37" s="9"/>
      <c r="X37" s="9"/>
      <c r="Y37" s="9"/>
      <c r="Z37" s="9"/>
      <c r="AA37" s="9"/>
      <c r="AB37" s="9"/>
      <c r="AC37" s="9"/>
      <c r="AD37" s="9"/>
      <c r="AE37" s="9"/>
      <c r="AR37" s="20"/>
      <c r="AT37" s="20"/>
      <c r="AU37" s="20"/>
      <c r="AY37" s="8"/>
      <c r="BE37" s="21"/>
      <c r="BF37" s="21"/>
      <c r="BG37" s="21"/>
      <c r="BH37" s="21"/>
      <c r="BI37" s="21"/>
      <c r="BJ37" s="8"/>
      <c r="BK37" s="21"/>
      <c r="BL37" s="8"/>
      <c r="BM37" s="20"/>
    </row>
    <row r="38" spans="1:65" s="5" customFormat="1" ht="22.5" x14ac:dyDescent="0.2">
      <c r="B38" s="119"/>
      <c r="C38" s="73"/>
      <c r="D38" s="92" t="s">
        <v>18</v>
      </c>
      <c r="E38" s="95" t="s">
        <v>0</v>
      </c>
      <c r="F38" s="96" t="s">
        <v>45</v>
      </c>
      <c r="G38" s="73"/>
      <c r="H38" s="95" t="s">
        <v>0</v>
      </c>
      <c r="I38" s="97"/>
      <c r="J38" s="73"/>
      <c r="K38" s="73"/>
      <c r="L38" s="81" t="s">
        <v>187</v>
      </c>
      <c r="M38" s="80" t="s">
        <v>191</v>
      </c>
      <c r="N38" s="118"/>
      <c r="O38" s="10"/>
      <c r="P38" s="10"/>
      <c r="Q38" s="10"/>
      <c r="R38" s="10"/>
      <c r="S38" s="10"/>
      <c r="T38" s="52"/>
      <c r="U38" s="67"/>
      <c r="AT38" s="24"/>
      <c r="AU38" s="24"/>
      <c r="AY38" s="24"/>
    </row>
    <row r="39" spans="1:65" s="5" customFormat="1" x14ac:dyDescent="0.2">
      <c r="B39" s="119"/>
      <c r="C39" s="73"/>
      <c r="D39" s="92" t="s">
        <v>18</v>
      </c>
      <c r="E39" s="95" t="s">
        <v>0</v>
      </c>
      <c r="F39" s="96" t="s">
        <v>66</v>
      </c>
      <c r="G39" s="73"/>
      <c r="H39" s="95" t="s">
        <v>0</v>
      </c>
      <c r="I39" s="97"/>
      <c r="J39" s="73"/>
      <c r="K39" s="73"/>
      <c r="L39" s="81" t="s">
        <v>187</v>
      </c>
      <c r="M39" s="80" t="s">
        <v>191</v>
      </c>
      <c r="N39" s="118"/>
      <c r="O39" s="10"/>
      <c r="P39" s="10"/>
      <c r="Q39" s="10"/>
      <c r="R39" s="10"/>
      <c r="S39" s="10"/>
      <c r="T39" s="52"/>
      <c r="U39" s="67"/>
      <c r="AT39" s="24"/>
      <c r="AU39" s="24"/>
      <c r="AY39" s="24"/>
    </row>
    <row r="40" spans="1:65" s="5" customFormat="1" x14ac:dyDescent="0.2">
      <c r="B40" s="119"/>
      <c r="C40" s="73"/>
      <c r="D40" s="92" t="s">
        <v>18</v>
      </c>
      <c r="E40" s="95" t="s">
        <v>0</v>
      </c>
      <c r="F40" s="96" t="s">
        <v>46</v>
      </c>
      <c r="G40" s="73"/>
      <c r="H40" s="95" t="s">
        <v>0</v>
      </c>
      <c r="I40" s="97"/>
      <c r="J40" s="73"/>
      <c r="K40" s="73"/>
      <c r="L40" s="81" t="s">
        <v>187</v>
      </c>
      <c r="M40" s="80" t="s">
        <v>191</v>
      </c>
      <c r="N40" s="118"/>
      <c r="O40" s="10"/>
      <c r="P40" s="10"/>
      <c r="Q40" s="10"/>
      <c r="R40" s="10"/>
      <c r="S40" s="10"/>
      <c r="T40" s="52"/>
      <c r="U40" s="67"/>
      <c r="AT40" s="24"/>
      <c r="AU40" s="24"/>
      <c r="AY40" s="24"/>
    </row>
    <row r="41" spans="1:65" s="5" customFormat="1" x14ac:dyDescent="0.2">
      <c r="B41" s="119"/>
      <c r="C41" s="73"/>
      <c r="D41" s="92" t="s">
        <v>18</v>
      </c>
      <c r="E41" s="95" t="s">
        <v>0</v>
      </c>
      <c r="F41" s="96" t="s">
        <v>47</v>
      </c>
      <c r="G41" s="73"/>
      <c r="H41" s="95" t="s">
        <v>0</v>
      </c>
      <c r="I41" s="97"/>
      <c r="J41" s="73"/>
      <c r="K41" s="73"/>
      <c r="L41" s="81" t="s">
        <v>187</v>
      </c>
      <c r="M41" s="80" t="s">
        <v>191</v>
      </c>
      <c r="N41" s="118"/>
      <c r="O41" s="10"/>
      <c r="P41" s="10"/>
      <c r="Q41" s="10"/>
      <c r="R41" s="10"/>
      <c r="S41" s="10"/>
      <c r="T41" s="52"/>
      <c r="U41" s="67"/>
      <c r="AT41" s="24"/>
      <c r="AU41" s="24"/>
      <c r="AY41" s="24"/>
    </row>
    <row r="42" spans="1:65" s="5" customFormat="1" x14ac:dyDescent="0.2">
      <c r="B42" s="119"/>
      <c r="C42" s="73"/>
      <c r="D42" s="92" t="s">
        <v>18</v>
      </c>
      <c r="E42" s="95" t="s">
        <v>0</v>
      </c>
      <c r="F42" s="96" t="s">
        <v>67</v>
      </c>
      <c r="G42" s="73"/>
      <c r="H42" s="95" t="s">
        <v>0</v>
      </c>
      <c r="I42" s="97"/>
      <c r="J42" s="73"/>
      <c r="K42" s="73"/>
      <c r="L42" s="81" t="s">
        <v>187</v>
      </c>
      <c r="M42" s="80" t="s">
        <v>191</v>
      </c>
      <c r="N42" s="118"/>
      <c r="O42" s="10"/>
      <c r="P42" s="10"/>
      <c r="Q42" s="10"/>
      <c r="R42" s="10"/>
      <c r="S42" s="10"/>
      <c r="T42" s="52"/>
      <c r="U42" s="67"/>
      <c r="AT42" s="24"/>
      <c r="AU42" s="24"/>
      <c r="AY42" s="24"/>
    </row>
    <row r="43" spans="1:65" s="4" customFormat="1" x14ac:dyDescent="0.2">
      <c r="B43" s="109"/>
      <c r="C43" s="74"/>
      <c r="D43" s="92" t="s">
        <v>18</v>
      </c>
      <c r="E43" s="98" t="s">
        <v>0</v>
      </c>
      <c r="F43" s="90" t="s">
        <v>68</v>
      </c>
      <c r="G43" s="74"/>
      <c r="H43" s="91">
        <v>1588.761</v>
      </c>
      <c r="I43" s="99"/>
      <c r="J43" s="74"/>
      <c r="K43" s="74"/>
      <c r="L43" s="81" t="s">
        <v>187</v>
      </c>
      <c r="M43" s="80" t="s">
        <v>191</v>
      </c>
      <c r="N43" s="118"/>
      <c r="O43" s="10"/>
      <c r="P43" s="10"/>
      <c r="Q43" s="10"/>
      <c r="R43" s="10"/>
      <c r="S43" s="10"/>
      <c r="T43" s="52"/>
      <c r="U43" s="50"/>
      <c r="AT43" s="22"/>
      <c r="AU43" s="22"/>
      <c r="AY43" s="22"/>
    </row>
    <row r="44" spans="1:65" s="2" customFormat="1" ht="16.5" customHeight="1" x14ac:dyDescent="0.2">
      <c r="A44" s="9"/>
      <c r="B44" s="108"/>
      <c r="C44" s="44" t="s">
        <v>73</v>
      </c>
      <c r="D44" s="44" t="s">
        <v>40</v>
      </c>
      <c r="E44" s="45" t="s">
        <v>74</v>
      </c>
      <c r="F44" s="46" t="s">
        <v>75</v>
      </c>
      <c r="G44" s="47" t="s">
        <v>19</v>
      </c>
      <c r="H44" s="48">
        <v>1620.5360000000001</v>
      </c>
      <c r="I44" s="17"/>
      <c r="J44" s="49">
        <f>ROUND(I44*H44,2)</f>
        <v>0</v>
      </c>
      <c r="K44" s="75" t="s">
        <v>16</v>
      </c>
      <c r="L44" s="150" t="s">
        <v>187</v>
      </c>
      <c r="M44" s="151" t="s">
        <v>191</v>
      </c>
      <c r="N44" s="152" t="s">
        <v>194</v>
      </c>
      <c r="O44" s="10"/>
      <c r="P44" s="10"/>
      <c r="Q44" s="10"/>
      <c r="R44" s="10"/>
      <c r="S44" s="10"/>
      <c r="T44" s="52"/>
      <c r="U44" s="52"/>
      <c r="V44" s="9"/>
      <c r="W44" s="9"/>
      <c r="X44" s="9"/>
      <c r="Y44" s="9"/>
      <c r="Z44" s="9"/>
      <c r="AA44" s="9"/>
      <c r="AB44" s="9"/>
      <c r="AC44" s="9"/>
      <c r="AD44" s="9"/>
      <c r="AE44" s="9"/>
      <c r="AR44" s="20"/>
      <c r="AT44" s="20"/>
      <c r="AU44" s="20"/>
      <c r="AY44" s="8"/>
      <c r="BE44" s="21"/>
      <c r="BF44" s="21"/>
      <c r="BG44" s="21"/>
      <c r="BH44" s="21"/>
      <c r="BI44" s="21"/>
      <c r="BJ44" s="8"/>
      <c r="BK44" s="21"/>
      <c r="BL44" s="8"/>
      <c r="BM44" s="20"/>
    </row>
    <row r="45" spans="1:65" s="4" customFormat="1" x14ac:dyDescent="0.2">
      <c r="B45" s="109"/>
      <c r="C45" s="74"/>
      <c r="D45" s="92" t="s">
        <v>18</v>
      </c>
      <c r="E45" s="74"/>
      <c r="F45" s="90" t="s">
        <v>76</v>
      </c>
      <c r="G45" s="74"/>
      <c r="H45" s="91">
        <v>1620.5360000000001</v>
      </c>
      <c r="I45" s="99"/>
      <c r="J45" s="74"/>
      <c r="K45" s="74"/>
      <c r="L45" s="81" t="s">
        <v>187</v>
      </c>
      <c r="M45" s="80" t="s">
        <v>191</v>
      </c>
      <c r="N45" s="118"/>
      <c r="O45" s="10"/>
      <c r="P45" s="10"/>
      <c r="Q45" s="10"/>
      <c r="R45" s="10"/>
      <c r="S45" s="10"/>
      <c r="T45" s="52"/>
      <c r="U45" s="50"/>
      <c r="AT45" s="22"/>
      <c r="AU45" s="22"/>
      <c r="AY45" s="22"/>
    </row>
    <row r="46" spans="1:65" s="2" customFormat="1" ht="16.5" customHeight="1" x14ac:dyDescent="0.2">
      <c r="A46" s="9"/>
      <c r="B46" s="108"/>
      <c r="C46" s="31" t="s">
        <v>77</v>
      </c>
      <c r="D46" s="31" t="s">
        <v>40</v>
      </c>
      <c r="E46" s="32" t="s">
        <v>78</v>
      </c>
      <c r="F46" s="33" t="s">
        <v>79</v>
      </c>
      <c r="G46" s="34" t="s">
        <v>24</v>
      </c>
      <c r="H46" s="48">
        <v>79.438000000000002</v>
      </c>
      <c r="I46" s="36"/>
      <c r="J46" s="37">
        <f>ROUND(I46*H46,2)</f>
        <v>0</v>
      </c>
      <c r="K46" s="76" t="s">
        <v>16</v>
      </c>
      <c r="L46" s="150" t="s">
        <v>187</v>
      </c>
      <c r="M46" s="151" t="s">
        <v>191</v>
      </c>
      <c r="N46" s="152" t="s">
        <v>193</v>
      </c>
      <c r="O46" s="10"/>
      <c r="P46" s="10"/>
      <c r="Q46" s="10"/>
      <c r="R46" s="10"/>
      <c r="S46" s="10"/>
      <c r="T46" s="52"/>
      <c r="U46" s="52"/>
      <c r="V46" s="9"/>
      <c r="W46" s="9"/>
      <c r="X46" s="9"/>
      <c r="Y46" s="9"/>
      <c r="Z46" s="9"/>
      <c r="AA46" s="9"/>
      <c r="AB46" s="9"/>
      <c r="AC46" s="9"/>
      <c r="AD46" s="9"/>
      <c r="AE46" s="9"/>
      <c r="AR46" s="20"/>
      <c r="AT46" s="20"/>
      <c r="AU46" s="20"/>
      <c r="AY46" s="8"/>
      <c r="BE46" s="21"/>
      <c r="BF46" s="21"/>
      <c r="BG46" s="21"/>
      <c r="BH46" s="21"/>
      <c r="BI46" s="21"/>
      <c r="BJ46" s="8"/>
      <c r="BK46" s="21"/>
      <c r="BL46" s="8"/>
      <c r="BM46" s="20"/>
    </row>
    <row r="47" spans="1:65" s="4" customFormat="1" x14ac:dyDescent="0.2">
      <c r="B47" s="109"/>
      <c r="C47" s="50"/>
      <c r="D47" s="84" t="s">
        <v>18</v>
      </c>
      <c r="E47" s="50"/>
      <c r="F47" s="90" t="s">
        <v>80</v>
      </c>
      <c r="G47" s="50"/>
      <c r="H47" s="91">
        <v>79.438000000000002</v>
      </c>
      <c r="I47" s="89"/>
      <c r="J47" s="50"/>
      <c r="K47" s="50"/>
      <c r="L47" s="81" t="s">
        <v>187</v>
      </c>
      <c r="M47" s="80" t="s">
        <v>191</v>
      </c>
      <c r="N47" s="118"/>
      <c r="O47" s="10"/>
      <c r="P47" s="10"/>
      <c r="Q47" s="10"/>
      <c r="R47" s="10"/>
      <c r="S47" s="10"/>
      <c r="T47" s="52"/>
      <c r="U47" s="50"/>
      <c r="AT47" s="22"/>
      <c r="AU47" s="22"/>
      <c r="AY47" s="22"/>
    </row>
    <row r="48" spans="1:65" s="2" customFormat="1" ht="21.75" customHeight="1" x14ac:dyDescent="0.2">
      <c r="A48" s="9"/>
      <c r="B48" s="108"/>
      <c r="C48" s="55" t="s">
        <v>84</v>
      </c>
      <c r="D48" s="55" t="s">
        <v>14</v>
      </c>
      <c r="E48" s="56" t="s">
        <v>85</v>
      </c>
      <c r="F48" s="57" t="s">
        <v>86</v>
      </c>
      <c r="G48" s="58" t="s">
        <v>29</v>
      </c>
      <c r="H48" s="63">
        <v>124.419</v>
      </c>
      <c r="I48" s="59"/>
      <c r="J48" s="60">
        <f>ROUND(I48*H48,2)</f>
        <v>0</v>
      </c>
      <c r="K48" s="77" t="s">
        <v>16</v>
      </c>
      <c r="L48" s="150" t="s">
        <v>187</v>
      </c>
      <c r="M48" s="151" t="s">
        <v>191</v>
      </c>
      <c r="N48" s="152" t="s">
        <v>193</v>
      </c>
      <c r="O48" s="52"/>
      <c r="P48" s="61"/>
      <c r="Q48" s="61"/>
      <c r="R48" s="61"/>
      <c r="S48" s="61"/>
      <c r="T48" s="61"/>
      <c r="U48" s="52"/>
      <c r="V48" s="9"/>
      <c r="W48" s="9"/>
      <c r="X48" s="9"/>
      <c r="Y48" s="9"/>
      <c r="Z48" s="9"/>
      <c r="AA48" s="9"/>
      <c r="AB48" s="9"/>
      <c r="AC48" s="9"/>
      <c r="AD48" s="9"/>
      <c r="AE48" s="9"/>
      <c r="AR48" s="62"/>
      <c r="AT48" s="62"/>
      <c r="AU48" s="62"/>
      <c r="AY48" s="8"/>
      <c r="BE48" s="21"/>
      <c r="BF48" s="21"/>
      <c r="BG48" s="21"/>
      <c r="BH48" s="21"/>
      <c r="BI48" s="21"/>
      <c r="BJ48" s="8"/>
      <c r="BK48" s="21"/>
      <c r="BL48" s="8"/>
      <c r="BM48" s="62"/>
    </row>
    <row r="49" spans="1:65" s="2" customFormat="1" ht="21.75" customHeight="1" x14ac:dyDescent="0.2">
      <c r="A49" s="9"/>
      <c r="B49" s="108"/>
      <c r="C49" s="13" t="s">
        <v>87</v>
      </c>
      <c r="D49" s="13" t="s">
        <v>14</v>
      </c>
      <c r="E49" s="14" t="s">
        <v>88</v>
      </c>
      <c r="F49" s="15" t="s">
        <v>89</v>
      </c>
      <c r="G49" s="16" t="s">
        <v>29</v>
      </c>
      <c r="H49" s="38">
        <v>124.419</v>
      </c>
      <c r="I49" s="17"/>
      <c r="J49" s="18">
        <f>ROUND(I49*H49,2)</f>
        <v>0</v>
      </c>
      <c r="K49" s="70" t="s">
        <v>16</v>
      </c>
      <c r="L49" s="150" t="s">
        <v>187</v>
      </c>
      <c r="M49" s="151" t="s">
        <v>191</v>
      </c>
      <c r="N49" s="152" t="s">
        <v>193</v>
      </c>
      <c r="O49" s="10"/>
      <c r="P49" s="19"/>
      <c r="Q49" s="19"/>
      <c r="R49" s="19"/>
      <c r="S49" s="19"/>
      <c r="T49" s="64"/>
      <c r="U49" s="52"/>
      <c r="V49" s="9"/>
      <c r="W49" s="9"/>
      <c r="X49" s="9"/>
      <c r="Y49" s="9"/>
      <c r="Z49" s="9"/>
      <c r="AA49" s="9"/>
      <c r="AB49" s="9"/>
      <c r="AC49" s="9"/>
      <c r="AD49" s="9"/>
      <c r="AE49" s="9"/>
      <c r="AR49" s="20"/>
      <c r="AT49" s="20"/>
      <c r="AU49" s="20"/>
      <c r="AY49" s="8"/>
      <c r="BE49" s="21"/>
      <c r="BF49" s="21"/>
      <c r="BG49" s="21"/>
      <c r="BH49" s="21"/>
      <c r="BI49" s="21"/>
      <c r="BJ49" s="8"/>
      <c r="BK49" s="21"/>
      <c r="BL49" s="8"/>
      <c r="BM49" s="20"/>
    </row>
    <row r="50" spans="1:65" x14ac:dyDescent="0.2">
      <c r="B50" s="121"/>
      <c r="C50" s="53"/>
      <c r="D50" s="53"/>
      <c r="E50" s="53"/>
      <c r="F50" s="53"/>
      <c r="G50" s="53"/>
      <c r="H50" s="53"/>
      <c r="I50" s="54"/>
      <c r="J50" s="53"/>
      <c r="K50" s="53"/>
      <c r="L50" s="154"/>
      <c r="M50" s="160"/>
      <c r="N50" s="155"/>
      <c r="O50" s="10"/>
      <c r="P50" s="10"/>
      <c r="Q50" s="10"/>
      <c r="R50" s="10"/>
      <c r="S50" s="10"/>
      <c r="T50" s="52"/>
    </row>
    <row r="51" spans="1:65" s="1" customFormat="1" x14ac:dyDescent="0.2">
      <c r="B51" s="120"/>
      <c r="C51" s="65"/>
      <c r="D51" s="65"/>
      <c r="E51" s="65"/>
      <c r="F51" s="65"/>
      <c r="G51" s="65"/>
      <c r="H51" s="65"/>
      <c r="I51" s="100"/>
      <c r="J51" s="65"/>
      <c r="K51" s="65"/>
      <c r="L51" s="51"/>
      <c r="M51" s="159"/>
      <c r="N51" s="118"/>
      <c r="O51" s="52"/>
      <c r="P51" s="52"/>
      <c r="Q51" s="52"/>
      <c r="R51" s="52"/>
      <c r="S51" s="52"/>
      <c r="T51" s="52"/>
      <c r="U51" s="65"/>
    </row>
    <row r="52" spans="1:65" s="2" customFormat="1" ht="16.5" customHeight="1" x14ac:dyDescent="0.2">
      <c r="A52" s="9"/>
      <c r="B52" s="108"/>
      <c r="C52" s="31" t="s">
        <v>99</v>
      </c>
      <c r="D52" s="31" t="s">
        <v>40</v>
      </c>
      <c r="E52" s="45" t="s">
        <v>100</v>
      </c>
      <c r="F52" s="46" t="s">
        <v>101</v>
      </c>
      <c r="G52" s="34" t="s">
        <v>19</v>
      </c>
      <c r="H52" s="35">
        <v>4.79</v>
      </c>
      <c r="I52" s="36"/>
      <c r="J52" s="37">
        <f>ROUND(I52*H52,2)</f>
        <v>0</v>
      </c>
      <c r="K52" s="75" t="s">
        <v>0</v>
      </c>
      <c r="L52" s="150" t="s">
        <v>187</v>
      </c>
      <c r="M52" s="151" t="s">
        <v>192</v>
      </c>
      <c r="N52" s="152" t="s">
        <v>200</v>
      </c>
      <c r="O52" s="10"/>
      <c r="P52" s="19"/>
      <c r="Q52" s="19"/>
      <c r="R52" s="19"/>
      <c r="S52" s="19"/>
      <c r="T52" s="64"/>
      <c r="U52" s="52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20"/>
      <c r="AT52" s="20"/>
      <c r="AU52" s="20"/>
      <c r="AY52" s="8"/>
      <c r="BE52" s="21"/>
      <c r="BF52" s="21"/>
      <c r="BG52" s="21"/>
      <c r="BH52" s="21"/>
      <c r="BI52" s="21"/>
      <c r="BJ52" s="8"/>
      <c r="BK52" s="21"/>
      <c r="BL52" s="8"/>
      <c r="BM52" s="20"/>
    </row>
    <row r="53" spans="1:65" s="2" customFormat="1" ht="19.5" x14ac:dyDescent="0.2">
      <c r="A53" s="9"/>
      <c r="B53" s="106"/>
      <c r="C53" s="52"/>
      <c r="D53" s="84" t="s">
        <v>21</v>
      </c>
      <c r="E53" s="52"/>
      <c r="F53" s="93" t="s">
        <v>56</v>
      </c>
      <c r="G53" s="52"/>
      <c r="H53" s="52"/>
      <c r="I53" s="82"/>
      <c r="J53" s="52"/>
      <c r="K53" s="52"/>
      <c r="L53" s="81" t="s">
        <v>187</v>
      </c>
      <c r="M53" s="80" t="s">
        <v>192</v>
      </c>
      <c r="N53" s="118"/>
      <c r="O53" s="10"/>
      <c r="P53" s="10"/>
      <c r="Q53" s="10"/>
      <c r="R53" s="10"/>
      <c r="S53" s="10"/>
      <c r="T53" s="52"/>
      <c r="U53" s="52"/>
      <c r="V53" s="9"/>
      <c r="W53" s="9"/>
      <c r="X53" s="9"/>
      <c r="Y53" s="9"/>
      <c r="Z53" s="9"/>
      <c r="AA53" s="9"/>
      <c r="AB53" s="9"/>
      <c r="AC53" s="9"/>
      <c r="AD53" s="9"/>
      <c r="AE53" s="9"/>
      <c r="AT53" s="8"/>
      <c r="AU53" s="8"/>
    </row>
    <row r="54" spans="1:65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</row>
    <row r="55" spans="1:65" s="1" customFormat="1" ht="12" customHeight="1" x14ac:dyDescent="0.2">
      <c r="B55" s="101"/>
      <c r="C55" s="102" t="s">
        <v>5</v>
      </c>
      <c r="D55" s="103"/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T55" s="65"/>
      <c r="U55" s="65"/>
    </row>
    <row r="56" spans="1:65" s="2" customFormat="1" ht="16.5" customHeight="1" x14ac:dyDescent="0.2">
      <c r="A56" s="9"/>
      <c r="B56" s="106"/>
      <c r="C56" s="52"/>
      <c r="D56" s="52"/>
      <c r="E56" s="520" t="s">
        <v>43</v>
      </c>
      <c r="F56" s="516"/>
      <c r="G56" s="516"/>
      <c r="H56" s="516"/>
      <c r="I56" s="82"/>
      <c r="J56" s="52"/>
      <c r="K56" s="52"/>
      <c r="L56" s="51"/>
      <c r="M56" s="159"/>
      <c r="N56" s="118"/>
      <c r="S56" s="9"/>
      <c r="T56" s="52"/>
      <c r="U56" s="52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65" s="2" customFormat="1" ht="12" customHeight="1" x14ac:dyDescent="0.2">
      <c r="A57" s="9"/>
      <c r="B57" s="106"/>
      <c r="C57" s="83" t="s">
        <v>7</v>
      </c>
      <c r="D57" s="52"/>
      <c r="E57" s="52"/>
      <c r="F57" s="52"/>
      <c r="G57" s="52"/>
      <c r="H57" s="52"/>
      <c r="I57" s="82"/>
      <c r="J57" s="52"/>
      <c r="K57" s="52"/>
      <c r="L57" s="51"/>
      <c r="M57" s="159"/>
      <c r="N57" s="118"/>
      <c r="S57" s="9"/>
      <c r="T57" s="52"/>
      <c r="U57" s="52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65" s="2" customFormat="1" ht="16.5" customHeight="1" x14ac:dyDescent="0.2">
      <c r="A58" s="9"/>
      <c r="B58" s="106"/>
      <c r="C58" s="52"/>
      <c r="D58" s="52"/>
      <c r="E58" s="515" t="s">
        <v>107</v>
      </c>
      <c r="F58" s="515"/>
      <c r="G58" s="515"/>
      <c r="H58" s="515"/>
      <c r="I58" s="82"/>
      <c r="J58" s="52"/>
      <c r="K58" s="52"/>
      <c r="L58" s="51"/>
      <c r="M58" s="159"/>
      <c r="N58" s="118"/>
      <c r="S58" s="9"/>
      <c r="T58" s="52"/>
      <c r="U58" s="52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65" s="1" customFormat="1" x14ac:dyDescent="0.2">
      <c r="B59" s="120"/>
      <c r="C59" s="65"/>
      <c r="D59" s="65"/>
      <c r="E59" s="65"/>
      <c r="F59" s="65"/>
      <c r="G59" s="65"/>
      <c r="H59" s="65"/>
      <c r="I59" s="100"/>
      <c r="J59" s="65"/>
      <c r="K59" s="65"/>
      <c r="L59" s="65"/>
      <c r="M59" s="162"/>
      <c r="N59" s="126"/>
      <c r="T59" s="65"/>
      <c r="U59" s="65"/>
    </row>
    <row r="60" spans="1:65" s="2" customFormat="1" ht="16.5" customHeight="1" x14ac:dyDescent="0.2">
      <c r="A60" s="9"/>
      <c r="B60" s="108"/>
      <c r="C60" s="13" t="s">
        <v>39</v>
      </c>
      <c r="D60" s="13" t="s">
        <v>14</v>
      </c>
      <c r="E60" s="40" t="s">
        <v>109</v>
      </c>
      <c r="F60" s="41" t="s">
        <v>110</v>
      </c>
      <c r="G60" s="16" t="s">
        <v>20</v>
      </c>
      <c r="H60" s="38">
        <v>20</v>
      </c>
      <c r="I60" s="17"/>
      <c r="J60" s="18">
        <f>ROUND(I60*H60,2)</f>
        <v>0</v>
      </c>
      <c r="K60" s="70" t="s">
        <v>16</v>
      </c>
      <c r="L60" s="150" t="s">
        <v>187</v>
      </c>
      <c r="M60" s="151" t="s">
        <v>195</v>
      </c>
      <c r="N60" s="152" t="s">
        <v>201</v>
      </c>
      <c r="O60" s="10"/>
      <c r="P60" s="19"/>
      <c r="Q60" s="19"/>
      <c r="R60" s="19"/>
      <c r="S60" s="19"/>
      <c r="T60" s="64"/>
      <c r="U60" s="52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20"/>
      <c r="AT60" s="20"/>
      <c r="AU60" s="20"/>
      <c r="AY60" s="8"/>
      <c r="BE60" s="21"/>
      <c r="BF60" s="21"/>
      <c r="BG60" s="21"/>
      <c r="BH60" s="21"/>
      <c r="BI60" s="21"/>
      <c r="BJ60" s="8"/>
      <c r="BK60" s="21"/>
      <c r="BL60" s="8"/>
      <c r="BM60" s="20"/>
    </row>
    <row r="61" spans="1:65" s="2" customFormat="1" ht="107.25" x14ac:dyDescent="0.2">
      <c r="A61" s="9"/>
      <c r="B61" s="106"/>
      <c r="C61" s="52"/>
      <c r="D61" s="84" t="s">
        <v>17</v>
      </c>
      <c r="E61" s="52"/>
      <c r="F61" s="85" t="s">
        <v>111</v>
      </c>
      <c r="G61" s="52"/>
      <c r="H61" s="52"/>
      <c r="I61" s="82"/>
      <c r="J61" s="52"/>
      <c r="K61" s="52"/>
      <c r="L61" s="81" t="s">
        <v>187</v>
      </c>
      <c r="M61" s="80" t="s">
        <v>195</v>
      </c>
      <c r="N61" s="118"/>
      <c r="O61" s="10"/>
      <c r="P61" s="10"/>
      <c r="Q61" s="10"/>
      <c r="R61" s="10"/>
      <c r="S61" s="10"/>
      <c r="T61" s="52"/>
      <c r="U61" s="52"/>
      <c r="V61" s="9"/>
      <c r="W61" s="9"/>
      <c r="X61" s="9"/>
      <c r="Y61" s="9"/>
      <c r="Z61" s="9"/>
      <c r="AA61" s="9"/>
      <c r="AB61" s="9"/>
      <c r="AC61" s="9"/>
      <c r="AD61" s="9"/>
      <c r="AE61" s="9"/>
      <c r="AT61" s="8"/>
      <c r="AU61" s="8"/>
    </row>
    <row r="62" spans="1:65" s="5" customFormat="1" ht="22.5" x14ac:dyDescent="0.2">
      <c r="B62" s="119"/>
      <c r="C62" s="67"/>
      <c r="D62" s="84" t="s">
        <v>18</v>
      </c>
      <c r="E62" s="127" t="s">
        <v>0</v>
      </c>
      <c r="F62" s="128" t="s">
        <v>108</v>
      </c>
      <c r="G62" s="67"/>
      <c r="H62" s="127" t="s">
        <v>0</v>
      </c>
      <c r="I62" s="129"/>
      <c r="J62" s="67"/>
      <c r="K62" s="67"/>
      <c r="L62" s="81" t="s">
        <v>187</v>
      </c>
      <c r="M62" s="80" t="s">
        <v>195</v>
      </c>
      <c r="N62" s="130"/>
      <c r="O62" s="25"/>
      <c r="P62" s="25"/>
      <c r="Q62" s="25"/>
      <c r="R62" s="25"/>
      <c r="S62" s="25"/>
      <c r="T62" s="67"/>
      <c r="U62" s="67"/>
      <c r="AT62" s="24"/>
      <c r="AU62" s="24"/>
      <c r="AY62" s="24"/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96" t="s">
        <v>112</v>
      </c>
      <c r="G63" s="67"/>
      <c r="H63" s="127" t="s">
        <v>0</v>
      </c>
      <c r="I63" s="129"/>
      <c r="J63" s="67"/>
      <c r="K63" s="67"/>
      <c r="L63" s="81" t="s">
        <v>187</v>
      </c>
      <c r="M63" s="80" t="s">
        <v>195</v>
      </c>
      <c r="N63" s="130"/>
      <c r="O63" s="25"/>
      <c r="P63" s="25"/>
      <c r="Q63" s="25"/>
      <c r="R63" s="25"/>
      <c r="S63" s="25"/>
      <c r="T63" s="67"/>
      <c r="U63" s="67"/>
      <c r="AT63" s="24"/>
      <c r="AU63" s="24"/>
      <c r="AY63" s="24"/>
    </row>
    <row r="64" spans="1:65" s="4" customFormat="1" x14ac:dyDescent="0.2">
      <c r="B64" s="109"/>
      <c r="C64" s="50"/>
      <c r="D64" s="84" t="s">
        <v>18</v>
      </c>
      <c r="E64" s="86" t="s">
        <v>0</v>
      </c>
      <c r="F64" s="90" t="s">
        <v>113</v>
      </c>
      <c r="G64" s="50"/>
      <c r="H64" s="91">
        <v>20</v>
      </c>
      <c r="I64" s="89"/>
      <c r="J64" s="50"/>
      <c r="K64" s="50"/>
      <c r="L64" s="81" t="s">
        <v>187</v>
      </c>
      <c r="M64" s="80" t="s">
        <v>195</v>
      </c>
      <c r="N64" s="110"/>
      <c r="O64" s="23"/>
      <c r="P64" s="23"/>
      <c r="Q64" s="23"/>
      <c r="R64" s="23"/>
      <c r="S64" s="23"/>
      <c r="T64" s="50"/>
      <c r="U64" s="50"/>
      <c r="AT64" s="22"/>
      <c r="AU64" s="22"/>
      <c r="AY64" s="22"/>
    </row>
    <row r="65" spans="1:65" ht="12" thickBot="1" x14ac:dyDescent="0.25">
      <c r="B65" s="122"/>
      <c r="C65" s="123"/>
      <c r="D65" s="123"/>
      <c r="E65" s="123"/>
      <c r="F65" s="123"/>
      <c r="G65" s="123"/>
      <c r="H65" s="123"/>
      <c r="I65" s="124"/>
      <c r="J65" s="123"/>
      <c r="K65" s="123"/>
      <c r="L65" s="123"/>
      <c r="M65" s="161"/>
      <c r="N65" s="125"/>
    </row>
    <row r="66" spans="1:65" s="1" customFormat="1" ht="12" customHeight="1" x14ac:dyDescent="0.2">
      <c r="B66" s="101"/>
      <c r="C66" s="103"/>
      <c r="D66" s="102" t="s">
        <v>5</v>
      </c>
      <c r="E66" s="103"/>
      <c r="F66" s="103"/>
      <c r="G66" s="103"/>
      <c r="H66" s="103"/>
      <c r="I66" s="104"/>
      <c r="J66" s="103"/>
      <c r="K66" s="103"/>
      <c r="L66" s="103"/>
      <c r="M66" s="158"/>
      <c r="N66" s="105"/>
      <c r="T66" s="65"/>
      <c r="U66" s="65"/>
    </row>
    <row r="67" spans="1:65" s="2" customFormat="1" ht="16.5" customHeight="1" x14ac:dyDescent="0.2">
      <c r="A67" s="9"/>
      <c r="B67" s="106"/>
      <c r="C67" s="52"/>
      <c r="D67" s="52"/>
      <c r="E67" s="520" t="s">
        <v>114</v>
      </c>
      <c r="F67" s="516"/>
      <c r="G67" s="516"/>
      <c r="H67" s="516"/>
      <c r="I67" s="82"/>
      <c r="J67" s="52"/>
      <c r="K67" s="52"/>
      <c r="L67" s="51"/>
      <c r="M67" s="159"/>
      <c r="N67" s="118"/>
      <c r="S67" s="9"/>
      <c r="T67" s="52"/>
      <c r="U67" s="52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65" s="2" customFormat="1" ht="12" customHeight="1" x14ac:dyDescent="0.2">
      <c r="A68" s="9"/>
      <c r="B68" s="106"/>
      <c r="C68" s="52"/>
      <c r="D68" s="83" t="s">
        <v>7</v>
      </c>
      <c r="E68" s="52"/>
      <c r="F68" s="52"/>
      <c r="G68" s="52"/>
      <c r="H68" s="52"/>
      <c r="I68" s="82"/>
      <c r="J68" s="52"/>
      <c r="K68" s="52"/>
      <c r="L68" s="51"/>
      <c r="M68" s="159"/>
      <c r="N68" s="118"/>
      <c r="S68" s="9"/>
      <c r="T68" s="52"/>
      <c r="U68" s="52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65" s="2" customFormat="1" ht="16.5" customHeight="1" x14ac:dyDescent="0.2">
      <c r="A69" s="9"/>
      <c r="B69" s="106"/>
      <c r="C69" s="52"/>
      <c r="D69" s="52"/>
      <c r="E69" s="515" t="s">
        <v>115</v>
      </c>
      <c r="F69" s="516"/>
      <c r="G69" s="516"/>
      <c r="H69" s="516"/>
      <c r="I69" s="82"/>
      <c r="J69" s="52"/>
      <c r="K69" s="52"/>
      <c r="L69" s="51"/>
      <c r="M69" s="159"/>
      <c r="N69" s="118"/>
      <c r="S69" s="9"/>
      <c r="T69" s="52"/>
      <c r="U69" s="52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65" x14ac:dyDescent="0.2">
      <c r="B70" s="120"/>
      <c r="C70" s="65"/>
      <c r="D70" s="65"/>
      <c r="E70" s="65"/>
      <c r="F70" s="65"/>
      <c r="G70" s="65"/>
      <c r="H70" s="65"/>
      <c r="I70" s="100"/>
      <c r="J70" s="65"/>
      <c r="M70" s="162"/>
      <c r="N70" s="126"/>
    </row>
    <row r="71" spans="1:65" s="2" customFormat="1" ht="16.5" customHeight="1" x14ac:dyDescent="0.2">
      <c r="A71" s="9"/>
      <c r="B71" s="108"/>
      <c r="C71" s="39" t="s">
        <v>60</v>
      </c>
      <c r="D71" s="39" t="s">
        <v>14</v>
      </c>
      <c r="E71" s="40" t="s">
        <v>71</v>
      </c>
      <c r="F71" s="41" t="s">
        <v>72</v>
      </c>
      <c r="G71" s="42" t="s">
        <v>19</v>
      </c>
      <c r="H71" s="38">
        <v>10905.008</v>
      </c>
      <c r="I71" s="43"/>
      <c r="J71" s="43">
        <f>ROUND(I71*H71,2)</f>
        <v>0</v>
      </c>
      <c r="K71" s="71" t="s">
        <v>16</v>
      </c>
      <c r="L71" s="150" t="s">
        <v>187</v>
      </c>
      <c r="M71" s="151" t="s">
        <v>191</v>
      </c>
      <c r="N71" s="152" t="s">
        <v>194</v>
      </c>
      <c r="O71" s="10"/>
      <c r="P71" s="19"/>
      <c r="Q71" s="19"/>
      <c r="R71" s="19"/>
      <c r="S71" s="19"/>
      <c r="T71" s="64"/>
      <c r="U71" s="52"/>
      <c r="V71" s="9"/>
      <c r="W71" s="9"/>
      <c r="X71" s="9"/>
      <c r="Y71" s="9"/>
      <c r="Z71" s="9"/>
      <c r="AA71" s="9"/>
      <c r="AB71" s="9"/>
      <c r="AC71" s="9"/>
      <c r="AD71" s="9"/>
      <c r="AE71" s="9"/>
      <c r="AR71" s="20"/>
      <c r="AT71" s="20"/>
      <c r="AU71" s="20"/>
      <c r="AY71" s="8"/>
      <c r="BE71" s="21"/>
      <c r="BF71" s="21"/>
      <c r="BG71" s="21"/>
      <c r="BH71" s="21"/>
      <c r="BI71" s="21"/>
      <c r="BJ71" s="8"/>
      <c r="BK71" s="21"/>
      <c r="BL71" s="8"/>
      <c r="BM71" s="20"/>
    </row>
    <row r="72" spans="1:65" s="5" customFormat="1" ht="22.5" x14ac:dyDescent="0.2">
      <c r="B72" s="119"/>
      <c r="C72" s="73"/>
      <c r="D72" s="92" t="s">
        <v>18</v>
      </c>
      <c r="E72" s="95" t="s">
        <v>0</v>
      </c>
      <c r="F72" s="96" t="s">
        <v>116</v>
      </c>
      <c r="G72" s="73"/>
      <c r="H72" s="95" t="s">
        <v>0</v>
      </c>
      <c r="I72" s="97"/>
      <c r="J72" s="73"/>
      <c r="K72" s="73"/>
      <c r="L72" s="81" t="s">
        <v>187</v>
      </c>
      <c r="M72" s="80" t="s">
        <v>191</v>
      </c>
      <c r="N72" s="130"/>
      <c r="O72" s="25"/>
      <c r="P72" s="25"/>
      <c r="Q72" s="25"/>
      <c r="R72" s="25"/>
      <c r="S72" s="25"/>
      <c r="T72" s="67"/>
      <c r="U72" s="67"/>
      <c r="AT72" s="24"/>
      <c r="AU72" s="24"/>
      <c r="AY72" s="24"/>
    </row>
    <row r="73" spans="1:65" s="5" customFormat="1" ht="22.5" x14ac:dyDescent="0.2">
      <c r="B73" s="119"/>
      <c r="C73" s="73"/>
      <c r="D73" s="92" t="s">
        <v>18</v>
      </c>
      <c r="E73" s="95" t="s">
        <v>0</v>
      </c>
      <c r="F73" s="96" t="s">
        <v>117</v>
      </c>
      <c r="G73" s="73"/>
      <c r="H73" s="95" t="s">
        <v>0</v>
      </c>
      <c r="I73" s="97"/>
      <c r="J73" s="73"/>
      <c r="K73" s="73"/>
      <c r="L73" s="81" t="s">
        <v>187</v>
      </c>
      <c r="M73" s="80" t="s">
        <v>191</v>
      </c>
      <c r="N73" s="130"/>
      <c r="O73" s="25"/>
      <c r="P73" s="25"/>
      <c r="Q73" s="25"/>
      <c r="R73" s="25"/>
      <c r="S73" s="25"/>
      <c r="T73" s="67"/>
      <c r="U73" s="67"/>
      <c r="AT73" s="24"/>
      <c r="AU73" s="24"/>
      <c r="AY73" s="24"/>
    </row>
    <row r="74" spans="1:65" s="5" customFormat="1" x14ac:dyDescent="0.2">
      <c r="B74" s="119"/>
      <c r="C74" s="73"/>
      <c r="D74" s="92" t="s">
        <v>18</v>
      </c>
      <c r="E74" s="95" t="s">
        <v>0</v>
      </c>
      <c r="F74" s="96" t="s">
        <v>118</v>
      </c>
      <c r="G74" s="73"/>
      <c r="H74" s="95" t="s">
        <v>0</v>
      </c>
      <c r="I74" s="97"/>
      <c r="J74" s="73"/>
      <c r="K74" s="73"/>
      <c r="L74" s="81" t="s">
        <v>187</v>
      </c>
      <c r="M74" s="80" t="s">
        <v>191</v>
      </c>
      <c r="N74" s="130"/>
      <c r="O74" s="25"/>
      <c r="P74" s="25"/>
      <c r="Q74" s="25"/>
      <c r="R74" s="25"/>
      <c r="S74" s="25"/>
      <c r="T74" s="67"/>
      <c r="U74" s="67"/>
      <c r="AT74" s="24"/>
      <c r="AU74" s="24"/>
      <c r="AY74" s="24"/>
    </row>
    <row r="75" spans="1:65" s="5" customFormat="1" x14ac:dyDescent="0.2">
      <c r="B75" s="119"/>
      <c r="C75" s="73"/>
      <c r="D75" s="92" t="s">
        <v>18</v>
      </c>
      <c r="E75" s="95" t="s">
        <v>0</v>
      </c>
      <c r="F75" s="96" t="s">
        <v>47</v>
      </c>
      <c r="G75" s="73"/>
      <c r="H75" s="95" t="s">
        <v>0</v>
      </c>
      <c r="I75" s="97"/>
      <c r="J75" s="73"/>
      <c r="K75" s="73"/>
      <c r="L75" s="81" t="s">
        <v>187</v>
      </c>
      <c r="M75" s="80" t="s">
        <v>191</v>
      </c>
      <c r="N75" s="130"/>
      <c r="O75" s="25"/>
      <c r="P75" s="25"/>
      <c r="Q75" s="25"/>
      <c r="R75" s="25"/>
      <c r="S75" s="25"/>
      <c r="T75" s="67"/>
      <c r="U75" s="67"/>
      <c r="AT75" s="24"/>
      <c r="AU75" s="24"/>
      <c r="AY75" s="24"/>
    </row>
    <row r="76" spans="1:65" s="5" customFormat="1" x14ac:dyDescent="0.2">
      <c r="B76" s="119"/>
      <c r="C76" s="73"/>
      <c r="D76" s="92" t="s">
        <v>18</v>
      </c>
      <c r="E76" s="95" t="s">
        <v>0</v>
      </c>
      <c r="F76" s="96" t="s">
        <v>93</v>
      </c>
      <c r="G76" s="73"/>
      <c r="H76" s="95" t="s">
        <v>0</v>
      </c>
      <c r="I76" s="97"/>
      <c r="J76" s="73"/>
      <c r="K76" s="73"/>
      <c r="L76" s="81" t="s">
        <v>187</v>
      </c>
      <c r="M76" s="80" t="s">
        <v>191</v>
      </c>
      <c r="N76" s="130"/>
      <c r="O76" s="25"/>
      <c r="P76" s="25"/>
      <c r="Q76" s="25"/>
      <c r="R76" s="25"/>
      <c r="S76" s="25"/>
      <c r="T76" s="67"/>
      <c r="U76" s="67"/>
      <c r="AT76" s="24"/>
      <c r="AU76" s="24"/>
      <c r="AY76" s="24"/>
    </row>
    <row r="77" spans="1:65" s="4" customFormat="1" x14ac:dyDescent="0.2">
      <c r="B77" s="109"/>
      <c r="C77" s="74"/>
      <c r="D77" s="92" t="s">
        <v>18</v>
      </c>
      <c r="E77" s="98" t="s">
        <v>0</v>
      </c>
      <c r="F77" s="90" t="s">
        <v>119</v>
      </c>
      <c r="G77" s="74"/>
      <c r="H77" s="91">
        <v>7891.2</v>
      </c>
      <c r="I77" s="99"/>
      <c r="J77" s="74"/>
      <c r="K77" s="74"/>
      <c r="L77" s="81" t="s">
        <v>187</v>
      </c>
      <c r="M77" s="80" t="s">
        <v>191</v>
      </c>
      <c r="N77" s="110"/>
      <c r="O77" s="23"/>
      <c r="P77" s="23"/>
      <c r="Q77" s="23"/>
      <c r="R77" s="23"/>
      <c r="S77" s="23"/>
      <c r="T77" s="50"/>
      <c r="U77" s="50"/>
      <c r="AT77" s="22"/>
      <c r="AU77" s="22"/>
      <c r="AY77" s="22"/>
    </row>
    <row r="78" spans="1:65" s="5" customFormat="1" x14ac:dyDescent="0.2">
      <c r="B78" s="119"/>
      <c r="C78" s="73"/>
      <c r="D78" s="92" t="s">
        <v>18</v>
      </c>
      <c r="E78" s="95" t="s">
        <v>0</v>
      </c>
      <c r="F78" s="96" t="s">
        <v>120</v>
      </c>
      <c r="G78" s="73"/>
      <c r="H78" s="95" t="s">
        <v>0</v>
      </c>
      <c r="I78" s="97"/>
      <c r="J78" s="73"/>
      <c r="K78" s="73"/>
      <c r="L78" s="81" t="s">
        <v>187</v>
      </c>
      <c r="M78" s="80" t="s">
        <v>191</v>
      </c>
      <c r="N78" s="130"/>
      <c r="O78" s="25"/>
      <c r="P78" s="25"/>
      <c r="Q78" s="25"/>
      <c r="R78" s="25"/>
      <c r="S78" s="25"/>
      <c r="T78" s="67"/>
      <c r="U78" s="67"/>
      <c r="AT78" s="24"/>
      <c r="AU78" s="24"/>
      <c r="AY78" s="24"/>
    </row>
    <row r="79" spans="1:65" s="4" customFormat="1" x14ac:dyDescent="0.2">
      <c r="B79" s="109"/>
      <c r="C79" s="74"/>
      <c r="D79" s="92" t="s">
        <v>18</v>
      </c>
      <c r="E79" s="98" t="s">
        <v>0</v>
      </c>
      <c r="F79" s="90" t="s">
        <v>121</v>
      </c>
      <c r="G79" s="74"/>
      <c r="H79" s="91">
        <v>3013.808</v>
      </c>
      <c r="I79" s="99"/>
      <c r="J79" s="74"/>
      <c r="K79" s="74"/>
      <c r="L79" s="81" t="s">
        <v>187</v>
      </c>
      <c r="M79" s="80" t="s">
        <v>191</v>
      </c>
      <c r="N79" s="110"/>
      <c r="O79" s="23"/>
      <c r="P79" s="23"/>
      <c r="Q79" s="23"/>
      <c r="R79" s="23"/>
      <c r="S79" s="23"/>
      <c r="T79" s="50"/>
      <c r="U79" s="50"/>
      <c r="AT79" s="22"/>
      <c r="AU79" s="22"/>
      <c r="AY79" s="22"/>
    </row>
    <row r="80" spans="1:65" s="6" customFormat="1" x14ac:dyDescent="0.2">
      <c r="B80" s="131"/>
      <c r="C80" s="78"/>
      <c r="D80" s="92" t="s">
        <v>18</v>
      </c>
      <c r="E80" s="132" t="s">
        <v>0</v>
      </c>
      <c r="F80" s="133" t="s">
        <v>22</v>
      </c>
      <c r="G80" s="78"/>
      <c r="H80" s="134">
        <v>10905.008</v>
      </c>
      <c r="I80" s="135"/>
      <c r="J80" s="78"/>
      <c r="K80" s="78"/>
      <c r="L80" s="81" t="s">
        <v>187</v>
      </c>
      <c r="M80" s="80" t="s">
        <v>191</v>
      </c>
      <c r="N80" s="136"/>
      <c r="O80" s="27"/>
      <c r="P80" s="27"/>
      <c r="Q80" s="27"/>
      <c r="R80" s="27"/>
      <c r="S80" s="27"/>
      <c r="T80" s="68"/>
      <c r="U80" s="68"/>
      <c r="AT80" s="26"/>
      <c r="AU80" s="26"/>
      <c r="AY80" s="26"/>
    </row>
    <row r="81" spans="1:65" s="2" customFormat="1" ht="16.5" customHeight="1" x14ac:dyDescent="0.2">
      <c r="A81" s="9"/>
      <c r="B81" s="108"/>
      <c r="C81" s="44" t="s">
        <v>63</v>
      </c>
      <c r="D81" s="44" t="s">
        <v>40</v>
      </c>
      <c r="E81" s="45" t="s">
        <v>74</v>
      </c>
      <c r="F81" s="46" t="s">
        <v>75</v>
      </c>
      <c r="G81" s="47" t="s">
        <v>19</v>
      </c>
      <c r="H81" s="48">
        <v>11123.108</v>
      </c>
      <c r="I81" s="49"/>
      <c r="J81" s="49">
        <f>ROUND(I81*H81,2)</f>
        <v>0</v>
      </c>
      <c r="K81" s="75" t="s">
        <v>16</v>
      </c>
      <c r="L81" s="150" t="s">
        <v>187</v>
      </c>
      <c r="M81" s="151" t="s">
        <v>191</v>
      </c>
      <c r="N81" s="152" t="s">
        <v>194</v>
      </c>
      <c r="O81" s="10"/>
      <c r="P81" s="19"/>
      <c r="Q81" s="19"/>
      <c r="R81" s="19"/>
      <c r="S81" s="19"/>
      <c r="T81" s="64"/>
      <c r="U81" s="52"/>
      <c r="V81" s="9"/>
      <c r="W81" s="9"/>
      <c r="X81" s="9"/>
      <c r="Y81" s="9"/>
      <c r="Z81" s="9"/>
      <c r="AA81" s="9"/>
      <c r="AB81" s="9"/>
      <c r="AC81" s="9"/>
      <c r="AD81" s="9"/>
      <c r="AE81" s="9"/>
      <c r="AR81" s="20"/>
      <c r="AT81" s="20"/>
      <c r="AU81" s="20"/>
      <c r="AY81" s="8"/>
      <c r="BE81" s="21"/>
      <c r="BF81" s="21"/>
      <c r="BG81" s="21"/>
      <c r="BH81" s="21"/>
      <c r="BI81" s="21"/>
      <c r="BJ81" s="8"/>
      <c r="BK81" s="21"/>
      <c r="BL81" s="8"/>
      <c r="BM81" s="20"/>
    </row>
    <row r="82" spans="1:65" s="4" customFormat="1" x14ac:dyDescent="0.2">
      <c r="B82" s="109"/>
      <c r="C82" s="74"/>
      <c r="D82" s="92" t="s">
        <v>18</v>
      </c>
      <c r="E82" s="74"/>
      <c r="F82" s="90" t="s">
        <v>122</v>
      </c>
      <c r="G82" s="74"/>
      <c r="H82" s="91">
        <v>11123.108</v>
      </c>
      <c r="I82" s="99"/>
      <c r="J82" s="74"/>
      <c r="K82" s="74"/>
      <c r="L82" s="81" t="s">
        <v>187</v>
      </c>
      <c r="M82" s="80" t="s">
        <v>191</v>
      </c>
      <c r="N82" s="110"/>
      <c r="O82" s="23"/>
      <c r="P82" s="23"/>
      <c r="Q82" s="23"/>
      <c r="R82" s="23"/>
      <c r="S82" s="23"/>
      <c r="T82" s="50"/>
      <c r="U82" s="50"/>
      <c r="AT82" s="22"/>
      <c r="AU82" s="22"/>
      <c r="AY82" s="22"/>
    </row>
    <row r="83" spans="1:65" s="2" customFormat="1" ht="16.5" customHeight="1" x14ac:dyDescent="0.2">
      <c r="A83" s="9"/>
      <c r="B83" s="108"/>
      <c r="C83" s="31" t="s">
        <v>64</v>
      </c>
      <c r="D83" s="31" t="s">
        <v>40</v>
      </c>
      <c r="E83" s="32" t="s">
        <v>78</v>
      </c>
      <c r="F83" s="33" t="s">
        <v>79</v>
      </c>
      <c r="G83" s="34" t="s">
        <v>24</v>
      </c>
      <c r="H83" s="48">
        <v>545.25</v>
      </c>
      <c r="I83" s="36"/>
      <c r="J83" s="37">
        <f>ROUND(I83*H83,2)</f>
        <v>0</v>
      </c>
      <c r="K83" s="76" t="s">
        <v>16</v>
      </c>
      <c r="L83" s="150" t="s">
        <v>187</v>
      </c>
      <c r="M83" s="151" t="s">
        <v>191</v>
      </c>
      <c r="N83" s="152" t="s">
        <v>193</v>
      </c>
      <c r="O83" s="10"/>
      <c r="P83" s="19"/>
      <c r="Q83" s="19"/>
      <c r="R83" s="19"/>
      <c r="S83" s="19"/>
      <c r="T83" s="64"/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R83" s="20"/>
      <c r="AT83" s="20"/>
      <c r="AU83" s="20"/>
      <c r="AY83" s="8"/>
      <c r="BE83" s="21"/>
      <c r="BF83" s="21"/>
      <c r="BG83" s="21"/>
      <c r="BH83" s="21"/>
      <c r="BI83" s="21"/>
      <c r="BJ83" s="8"/>
      <c r="BK83" s="21"/>
      <c r="BL83" s="8"/>
      <c r="BM83" s="20"/>
    </row>
    <row r="84" spans="1:65" s="4" customFormat="1" x14ac:dyDescent="0.2">
      <c r="B84" s="109"/>
      <c r="C84" s="50"/>
      <c r="D84" s="84" t="s">
        <v>18</v>
      </c>
      <c r="E84" s="50"/>
      <c r="F84" s="90" t="s">
        <v>123</v>
      </c>
      <c r="G84" s="50"/>
      <c r="H84" s="91">
        <v>545.25</v>
      </c>
      <c r="I84" s="89"/>
      <c r="J84" s="50"/>
      <c r="K84" s="50"/>
      <c r="L84" s="81" t="s">
        <v>187</v>
      </c>
      <c r="M84" s="80" t="s">
        <v>191</v>
      </c>
      <c r="N84" s="110"/>
      <c r="O84" s="23"/>
      <c r="P84" s="23"/>
      <c r="Q84" s="23"/>
      <c r="R84" s="23"/>
      <c r="S84" s="23"/>
      <c r="T84" s="50"/>
      <c r="U84" s="50"/>
      <c r="AT84" s="22"/>
      <c r="AU84" s="22"/>
      <c r="AY84" s="22"/>
    </row>
    <row r="85" spans="1:65" s="2" customFormat="1" ht="21.75" customHeight="1" x14ac:dyDescent="0.2">
      <c r="A85" s="9"/>
      <c r="B85" s="108"/>
      <c r="C85" s="13" t="s">
        <v>65</v>
      </c>
      <c r="D85" s="13" t="s">
        <v>14</v>
      </c>
      <c r="E85" s="14" t="s">
        <v>85</v>
      </c>
      <c r="F85" s="15" t="s">
        <v>86</v>
      </c>
      <c r="G85" s="16" t="s">
        <v>29</v>
      </c>
      <c r="H85" s="38">
        <v>783.26199999999994</v>
      </c>
      <c r="I85" s="17"/>
      <c r="J85" s="18">
        <f>ROUND(I85*H85,2)</f>
        <v>0</v>
      </c>
      <c r="K85" s="70" t="s">
        <v>16</v>
      </c>
      <c r="L85" s="150" t="s">
        <v>187</v>
      </c>
      <c r="M85" s="151" t="s">
        <v>191</v>
      </c>
      <c r="N85" s="152" t="s">
        <v>193</v>
      </c>
      <c r="O85" s="10"/>
      <c r="P85" s="19"/>
      <c r="Q85" s="19"/>
      <c r="R85" s="19"/>
      <c r="S85" s="19"/>
      <c r="T85" s="64"/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R85" s="20"/>
      <c r="AT85" s="20"/>
      <c r="AU85" s="20"/>
      <c r="AY85" s="8"/>
      <c r="BE85" s="21"/>
      <c r="BF85" s="21"/>
      <c r="BG85" s="21"/>
      <c r="BH85" s="21"/>
      <c r="BI85" s="21"/>
      <c r="BJ85" s="8"/>
      <c r="BK85" s="21"/>
      <c r="BL85" s="8"/>
      <c r="BM85" s="20"/>
    </row>
    <row r="86" spans="1:65" s="2" customFormat="1" ht="21.75" customHeight="1" x14ac:dyDescent="0.2">
      <c r="A86" s="9"/>
      <c r="B86" s="108"/>
      <c r="C86" s="55" t="s">
        <v>69</v>
      </c>
      <c r="D86" s="55" t="s">
        <v>14</v>
      </c>
      <c r="E86" s="56" t="s">
        <v>88</v>
      </c>
      <c r="F86" s="57" t="s">
        <v>89</v>
      </c>
      <c r="G86" s="58" t="s">
        <v>29</v>
      </c>
      <c r="H86" s="63">
        <v>783.26199999999994</v>
      </c>
      <c r="I86" s="59"/>
      <c r="J86" s="60">
        <f>ROUND(I86*H86,2)</f>
        <v>0</v>
      </c>
      <c r="K86" s="77" t="s">
        <v>16</v>
      </c>
      <c r="L86" s="150" t="s">
        <v>187</v>
      </c>
      <c r="M86" s="151" t="s">
        <v>191</v>
      </c>
      <c r="N86" s="152" t="s">
        <v>193</v>
      </c>
      <c r="O86" s="52"/>
      <c r="P86" s="61"/>
      <c r="Q86" s="61"/>
      <c r="R86" s="61"/>
      <c r="S86" s="61"/>
      <c r="T86" s="61"/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R86" s="62"/>
      <c r="AT86" s="62"/>
      <c r="AU86" s="62"/>
      <c r="AY86" s="8"/>
      <c r="BE86" s="21"/>
      <c r="BF86" s="21"/>
      <c r="BG86" s="21"/>
      <c r="BH86" s="21"/>
      <c r="BI86" s="21"/>
      <c r="BJ86" s="8"/>
      <c r="BK86" s="21"/>
      <c r="BL86" s="8"/>
      <c r="BM86" s="62"/>
    </row>
    <row r="87" spans="1:65" ht="12" thickBot="1" x14ac:dyDescent="0.25">
      <c r="B87" s="122"/>
      <c r="C87" s="123"/>
      <c r="D87" s="123"/>
      <c r="E87" s="123"/>
      <c r="F87" s="123"/>
      <c r="G87" s="123"/>
      <c r="H87" s="123"/>
      <c r="I87" s="124"/>
      <c r="J87" s="123"/>
      <c r="K87" s="123"/>
      <c r="L87" s="123"/>
      <c r="M87" s="161"/>
      <c r="N87" s="125"/>
    </row>
    <row r="88" spans="1:65" s="1" customFormat="1" ht="12" customHeight="1" x14ac:dyDescent="0.2">
      <c r="B88" s="101"/>
      <c r="C88" s="103"/>
      <c r="D88" s="102" t="s">
        <v>5</v>
      </c>
      <c r="E88" s="103"/>
      <c r="F88" s="103"/>
      <c r="G88" s="103"/>
      <c r="H88" s="103"/>
      <c r="I88" s="104"/>
      <c r="J88" s="103"/>
      <c r="K88" s="103"/>
      <c r="L88" s="103"/>
      <c r="M88" s="158"/>
      <c r="N88" s="105"/>
      <c r="T88" s="65"/>
      <c r="U88" s="65"/>
      <c r="AZ88" s="28"/>
      <c r="BA88" s="28"/>
      <c r="BB88" s="28"/>
      <c r="BC88" s="28"/>
      <c r="BD88" s="28"/>
    </row>
    <row r="89" spans="1:65" s="2" customFormat="1" ht="16.5" customHeight="1" x14ac:dyDescent="0.2">
      <c r="A89" s="9"/>
      <c r="B89" s="106"/>
      <c r="C89" s="52"/>
      <c r="D89" s="52"/>
      <c r="E89" s="520" t="s">
        <v>134</v>
      </c>
      <c r="F89" s="516"/>
      <c r="G89" s="516"/>
      <c r="H89" s="516"/>
      <c r="I89" s="82"/>
      <c r="J89" s="52"/>
      <c r="K89" s="52"/>
      <c r="L89" s="51"/>
      <c r="M89" s="159"/>
      <c r="N89" s="118"/>
      <c r="S89" s="9"/>
      <c r="T89" s="52"/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Z89" s="28"/>
      <c r="BA89" s="28"/>
      <c r="BB89" s="28"/>
      <c r="BC89" s="28"/>
      <c r="BD89" s="28"/>
    </row>
    <row r="90" spans="1:65" s="2" customFormat="1" ht="12" customHeight="1" x14ac:dyDescent="0.2">
      <c r="A90" s="9"/>
      <c r="B90" s="106"/>
      <c r="C90" s="52"/>
      <c r="D90" s="83" t="s">
        <v>7</v>
      </c>
      <c r="E90" s="52"/>
      <c r="F90" s="52"/>
      <c r="G90" s="52"/>
      <c r="H90" s="52"/>
      <c r="I90" s="82"/>
      <c r="J90" s="52"/>
      <c r="K90" s="52"/>
      <c r="L90" s="51"/>
      <c r="M90" s="159"/>
      <c r="N90" s="118"/>
      <c r="S90" s="9"/>
      <c r="T90" s="52"/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Z90" s="28"/>
      <c r="BA90" s="28"/>
      <c r="BB90" s="28"/>
      <c r="BC90" s="28"/>
      <c r="BD90" s="28"/>
    </row>
    <row r="91" spans="1:65" s="2" customFormat="1" ht="16.5" customHeight="1" x14ac:dyDescent="0.2">
      <c r="A91" s="9"/>
      <c r="B91" s="106"/>
      <c r="C91" s="52"/>
      <c r="D91" s="52"/>
      <c r="E91" s="515" t="s">
        <v>135</v>
      </c>
      <c r="F91" s="516"/>
      <c r="G91" s="516"/>
      <c r="H91" s="516"/>
      <c r="I91" s="82"/>
      <c r="J91" s="52"/>
      <c r="K91" s="52"/>
      <c r="L91" s="51"/>
      <c r="M91" s="159"/>
      <c r="N91" s="118"/>
      <c r="S91" s="9"/>
      <c r="T91" s="52"/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Z91" s="28"/>
      <c r="BA91" s="28"/>
      <c r="BB91" s="28"/>
      <c r="BC91" s="28"/>
      <c r="BD91" s="28"/>
    </row>
    <row r="92" spans="1:65" x14ac:dyDescent="0.2">
      <c r="B92" s="120"/>
      <c r="C92" s="65"/>
      <c r="D92" s="65"/>
      <c r="E92" s="65"/>
      <c r="F92" s="65"/>
      <c r="G92" s="65"/>
      <c r="H92" s="65"/>
      <c r="I92" s="100"/>
      <c r="J92" s="65"/>
      <c r="M92" s="162"/>
      <c r="N92" s="126"/>
    </row>
    <row r="93" spans="1:65" s="2" customFormat="1" ht="16.5" customHeight="1" x14ac:dyDescent="0.2">
      <c r="A93" s="9"/>
      <c r="B93" s="108"/>
      <c r="C93" s="39" t="s">
        <v>92</v>
      </c>
      <c r="D93" s="39" t="s">
        <v>14</v>
      </c>
      <c r="E93" s="40" t="s">
        <v>71</v>
      </c>
      <c r="F93" s="41" t="s">
        <v>72</v>
      </c>
      <c r="G93" s="42" t="s">
        <v>19</v>
      </c>
      <c r="H93" s="38">
        <v>667.19899999999996</v>
      </c>
      <c r="I93" s="43"/>
      <c r="J93" s="43">
        <f>ROUND(I93*H93,2)</f>
        <v>0</v>
      </c>
      <c r="K93" s="71" t="s">
        <v>16</v>
      </c>
      <c r="L93" s="150" t="s">
        <v>187</v>
      </c>
      <c r="M93" s="151" t="s">
        <v>191</v>
      </c>
      <c r="N93" s="152" t="s">
        <v>194</v>
      </c>
      <c r="O93" s="10"/>
      <c r="P93" s="19"/>
      <c r="Q93" s="19"/>
      <c r="R93" s="19"/>
      <c r="S93" s="19"/>
      <c r="T93" s="64"/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R93" s="20"/>
      <c r="AT93" s="20"/>
      <c r="AU93" s="20"/>
      <c r="AY93" s="8"/>
      <c r="BE93" s="21"/>
      <c r="BF93" s="21"/>
      <c r="BG93" s="21"/>
      <c r="BH93" s="21"/>
      <c r="BI93" s="21"/>
      <c r="BJ93" s="8"/>
      <c r="BK93" s="21"/>
      <c r="BL93" s="8"/>
      <c r="BM93" s="20"/>
    </row>
    <row r="94" spans="1:65" s="5" customFormat="1" ht="22.5" x14ac:dyDescent="0.2">
      <c r="B94" s="119"/>
      <c r="C94" s="73"/>
      <c r="D94" s="92" t="s">
        <v>18</v>
      </c>
      <c r="E94" s="95" t="s">
        <v>0</v>
      </c>
      <c r="F94" s="96" t="s">
        <v>136</v>
      </c>
      <c r="G94" s="73"/>
      <c r="H94" s="95" t="s">
        <v>0</v>
      </c>
      <c r="I94" s="97"/>
      <c r="J94" s="73"/>
      <c r="K94" s="73"/>
      <c r="L94" s="81" t="s">
        <v>187</v>
      </c>
      <c r="M94" s="80" t="s">
        <v>191</v>
      </c>
      <c r="N94" s="130"/>
      <c r="O94" s="25"/>
      <c r="P94" s="25"/>
      <c r="Q94" s="25"/>
      <c r="R94" s="25"/>
      <c r="S94" s="25"/>
      <c r="T94" s="67"/>
      <c r="U94" s="67"/>
      <c r="AT94" s="24"/>
      <c r="AU94" s="24"/>
      <c r="AY94" s="24"/>
    </row>
    <row r="95" spans="1:65" s="5" customFormat="1" x14ac:dyDescent="0.2">
      <c r="B95" s="119"/>
      <c r="C95" s="73"/>
      <c r="D95" s="92" t="s">
        <v>18</v>
      </c>
      <c r="E95" s="95" t="s">
        <v>0</v>
      </c>
      <c r="F95" s="96" t="s">
        <v>138</v>
      </c>
      <c r="G95" s="73"/>
      <c r="H95" s="95" t="s">
        <v>0</v>
      </c>
      <c r="I95" s="97"/>
      <c r="J95" s="73"/>
      <c r="K95" s="73"/>
      <c r="L95" s="81" t="s">
        <v>187</v>
      </c>
      <c r="M95" s="80" t="s">
        <v>191</v>
      </c>
      <c r="N95" s="130"/>
      <c r="O95" s="25"/>
      <c r="P95" s="25"/>
      <c r="Q95" s="25"/>
      <c r="R95" s="25"/>
      <c r="S95" s="25"/>
      <c r="T95" s="67"/>
      <c r="U95" s="67"/>
      <c r="AT95" s="24"/>
      <c r="AU95" s="24"/>
      <c r="AY95" s="24"/>
    </row>
    <row r="96" spans="1:65" s="5" customFormat="1" x14ac:dyDescent="0.2">
      <c r="B96" s="119"/>
      <c r="C96" s="73"/>
      <c r="D96" s="92" t="s">
        <v>18</v>
      </c>
      <c r="E96" s="95" t="s">
        <v>0</v>
      </c>
      <c r="F96" s="96" t="s">
        <v>47</v>
      </c>
      <c r="G96" s="73"/>
      <c r="H96" s="95" t="s">
        <v>0</v>
      </c>
      <c r="I96" s="97"/>
      <c r="J96" s="73"/>
      <c r="K96" s="73"/>
      <c r="L96" s="81" t="s">
        <v>187</v>
      </c>
      <c r="M96" s="80" t="s">
        <v>191</v>
      </c>
      <c r="N96" s="130"/>
      <c r="O96" s="25"/>
      <c r="P96" s="25"/>
      <c r="Q96" s="25"/>
      <c r="R96" s="25"/>
      <c r="S96" s="25"/>
      <c r="T96" s="67"/>
      <c r="U96" s="67"/>
      <c r="AT96" s="24"/>
      <c r="AU96" s="24"/>
      <c r="AY96" s="24"/>
    </row>
    <row r="97" spans="1:65" s="5" customFormat="1" x14ac:dyDescent="0.2">
      <c r="B97" s="119"/>
      <c r="C97" s="73"/>
      <c r="D97" s="92" t="s">
        <v>18</v>
      </c>
      <c r="E97" s="95" t="s">
        <v>0</v>
      </c>
      <c r="F97" s="96" t="s">
        <v>137</v>
      </c>
      <c r="G97" s="73"/>
      <c r="H97" s="95" t="s">
        <v>0</v>
      </c>
      <c r="I97" s="97"/>
      <c r="J97" s="73"/>
      <c r="K97" s="73"/>
      <c r="L97" s="81" t="s">
        <v>187</v>
      </c>
      <c r="M97" s="80" t="s">
        <v>191</v>
      </c>
      <c r="N97" s="130"/>
      <c r="O97" s="25"/>
      <c r="P97" s="25"/>
      <c r="Q97" s="25"/>
      <c r="R97" s="25"/>
      <c r="S97" s="25"/>
      <c r="T97" s="67"/>
      <c r="U97" s="67"/>
      <c r="AT97" s="24"/>
      <c r="AU97" s="24"/>
      <c r="AY97" s="24"/>
    </row>
    <row r="98" spans="1:65" s="5" customFormat="1" x14ac:dyDescent="0.2">
      <c r="B98" s="119"/>
      <c r="C98" s="73"/>
      <c r="D98" s="92" t="s">
        <v>18</v>
      </c>
      <c r="E98" s="95" t="s">
        <v>0</v>
      </c>
      <c r="F98" s="96" t="s">
        <v>96</v>
      </c>
      <c r="G98" s="73"/>
      <c r="H98" s="95" t="s">
        <v>0</v>
      </c>
      <c r="I98" s="97"/>
      <c r="J98" s="73"/>
      <c r="K98" s="73"/>
      <c r="L98" s="81" t="s">
        <v>187</v>
      </c>
      <c r="M98" s="80" t="s">
        <v>191</v>
      </c>
      <c r="N98" s="130"/>
      <c r="O98" s="25"/>
      <c r="P98" s="25"/>
      <c r="Q98" s="25"/>
      <c r="R98" s="25"/>
      <c r="S98" s="25"/>
      <c r="T98" s="67"/>
      <c r="U98" s="67"/>
      <c r="AT98" s="24"/>
      <c r="AU98" s="24"/>
      <c r="AY98" s="24"/>
    </row>
    <row r="99" spans="1:65" s="4" customFormat="1" x14ac:dyDescent="0.2">
      <c r="B99" s="109"/>
      <c r="C99" s="74"/>
      <c r="D99" s="92" t="s">
        <v>18</v>
      </c>
      <c r="E99" s="98" t="s">
        <v>0</v>
      </c>
      <c r="F99" s="90" t="s">
        <v>139</v>
      </c>
      <c r="G99" s="74"/>
      <c r="H99" s="91">
        <v>270.16000000000003</v>
      </c>
      <c r="I99" s="99"/>
      <c r="J99" s="74"/>
      <c r="K99" s="74"/>
      <c r="L99" s="81" t="s">
        <v>187</v>
      </c>
      <c r="M99" s="80" t="s">
        <v>191</v>
      </c>
      <c r="N99" s="110"/>
      <c r="O99" s="23"/>
      <c r="P99" s="23"/>
      <c r="Q99" s="23"/>
      <c r="R99" s="23"/>
      <c r="S99" s="23"/>
      <c r="T99" s="50"/>
      <c r="U99" s="50"/>
      <c r="AT99" s="22"/>
      <c r="AU99" s="22"/>
      <c r="AY99" s="22"/>
    </row>
    <row r="100" spans="1:65" s="4" customFormat="1" x14ac:dyDescent="0.2">
      <c r="B100" s="109"/>
      <c r="C100" s="74"/>
      <c r="D100" s="92" t="s">
        <v>18</v>
      </c>
      <c r="E100" s="98" t="s">
        <v>0</v>
      </c>
      <c r="F100" s="90" t="s">
        <v>140</v>
      </c>
      <c r="G100" s="74"/>
      <c r="H100" s="91">
        <v>-28.844999999999999</v>
      </c>
      <c r="I100" s="99"/>
      <c r="J100" s="74"/>
      <c r="K100" s="74"/>
      <c r="L100" s="81" t="s">
        <v>187</v>
      </c>
      <c r="M100" s="80" t="s">
        <v>191</v>
      </c>
      <c r="N100" s="110"/>
      <c r="O100" s="23"/>
      <c r="P100" s="23"/>
      <c r="Q100" s="23"/>
      <c r="R100" s="23"/>
      <c r="S100" s="23"/>
      <c r="T100" s="50"/>
      <c r="U100" s="50"/>
      <c r="AT100" s="22"/>
      <c r="AU100" s="22"/>
      <c r="AY100" s="22"/>
    </row>
    <row r="101" spans="1:65" s="4" customFormat="1" x14ac:dyDescent="0.2">
      <c r="B101" s="109"/>
      <c r="C101" s="74"/>
      <c r="D101" s="92" t="s">
        <v>18</v>
      </c>
      <c r="E101" s="98" t="s">
        <v>0</v>
      </c>
      <c r="F101" s="90" t="s">
        <v>141</v>
      </c>
      <c r="G101" s="74"/>
      <c r="H101" s="91">
        <v>-7.5250000000000004</v>
      </c>
      <c r="I101" s="99"/>
      <c r="J101" s="74"/>
      <c r="K101" s="74"/>
      <c r="L101" s="81" t="s">
        <v>187</v>
      </c>
      <c r="M101" s="80" t="s">
        <v>191</v>
      </c>
      <c r="N101" s="110"/>
      <c r="O101" s="23"/>
      <c r="P101" s="23"/>
      <c r="Q101" s="23"/>
      <c r="R101" s="23"/>
      <c r="S101" s="23"/>
      <c r="T101" s="50"/>
      <c r="U101" s="50"/>
      <c r="AT101" s="22"/>
      <c r="AU101" s="22"/>
      <c r="AY101" s="22"/>
    </row>
    <row r="102" spans="1:65" s="7" customFormat="1" x14ac:dyDescent="0.2">
      <c r="B102" s="137"/>
      <c r="C102" s="79"/>
      <c r="D102" s="92" t="s">
        <v>18</v>
      </c>
      <c r="E102" s="138" t="s">
        <v>0</v>
      </c>
      <c r="F102" s="139" t="s">
        <v>26</v>
      </c>
      <c r="G102" s="79"/>
      <c r="H102" s="140">
        <v>233.79</v>
      </c>
      <c r="I102" s="141"/>
      <c r="J102" s="79"/>
      <c r="K102" s="79"/>
      <c r="L102" s="81" t="s">
        <v>187</v>
      </c>
      <c r="M102" s="80" t="s">
        <v>191</v>
      </c>
      <c r="N102" s="142"/>
      <c r="O102" s="30"/>
      <c r="P102" s="30"/>
      <c r="Q102" s="30"/>
      <c r="R102" s="30"/>
      <c r="S102" s="30"/>
      <c r="T102" s="69"/>
      <c r="U102" s="69"/>
      <c r="AT102" s="29"/>
      <c r="AU102" s="29"/>
      <c r="AY102" s="29"/>
    </row>
    <row r="103" spans="1:65" s="5" customFormat="1" x14ac:dyDescent="0.2">
      <c r="B103" s="119"/>
      <c r="C103" s="73"/>
      <c r="D103" s="92" t="s">
        <v>18</v>
      </c>
      <c r="E103" s="95" t="s">
        <v>0</v>
      </c>
      <c r="F103" s="96" t="s">
        <v>142</v>
      </c>
      <c r="G103" s="73"/>
      <c r="H103" s="95" t="s">
        <v>0</v>
      </c>
      <c r="I103" s="97"/>
      <c r="J103" s="73"/>
      <c r="K103" s="73"/>
      <c r="L103" s="81" t="s">
        <v>187</v>
      </c>
      <c r="M103" s="80" t="s">
        <v>191</v>
      </c>
      <c r="N103" s="130"/>
      <c r="O103" s="25"/>
      <c r="P103" s="25"/>
      <c r="Q103" s="25"/>
      <c r="R103" s="25"/>
      <c r="S103" s="25"/>
      <c r="T103" s="67"/>
      <c r="U103" s="67"/>
      <c r="AT103" s="24"/>
      <c r="AU103" s="24"/>
      <c r="AY103" s="24"/>
    </row>
    <row r="104" spans="1:65" s="4" customFormat="1" x14ac:dyDescent="0.2">
      <c r="B104" s="109"/>
      <c r="C104" s="74"/>
      <c r="D104" s="92" t="s">
        <v>18</v>
      </c>
      <c r="E104" s="98" t="s">
        <v>0</v>
      </c>
      <c r="F104" s="90" t="s">
        <v>143</v>
      </c>
      <c r="G104" s="74"/>
      <c r="H104" s="91">
        <v>844.8</v>
      </c>
      <c r="I104" s="99"/>
      <c r="J104" s="74"/>
      <c r="K104" s="74"/>
      <c r="L104" s="81" t="s">
        <v>187</v>
      </c>
      <c r="M104" s="80" t="s">
        <v>191</v>
      </c>
      <c r="N104" s="110"/>
      <c r="O104" s="23"/>
      <c r="P104" s="23"/>
      <c r="Q104" s="23"/>
      <c r="R104" s="23"/>
      <c r="S104" s="23"/>
      <c r="T104" s="50"/>
      <c r="U104" s="50"/>
      <c r="AT104" s="22"/>
      <c r="AU104" s="22"/>
      <c r="AY104" s="22"/>
    </row>
    <row r="105" spans="1:65" s="4" customFormat="1" x14ac:dyDescent="0.2">
      <c r="B105" s="109"/>
      <c r="C105" s="74"/>
      <c r="D105" s="92" t="s">
        <v>18</v>
      </c>
      <c r="E105" s="98" t="s">
        <v>0</v>
      </c>
      <c r="F105" s="90" t="s">
        <v>144</v>
      </c>
      <c r="G105" s="74"/>
      <c r="H105" s="91">
        <v>-58.23</v>
      </c>
      <c r="I105" s="99"/>
      <c r="J105" s="74"/>
      <c r="K105" s="74"/>
      <c r="L105" s="81" t="s">
        <v>187</v>
      </c>
      <c r="M105" s="80" t="s">
        <v>191</v>
      </c>
      <c r="N105" s="110"/>
      <c r="O105" s="23"/>
      <c r="P105" s="23"/>
      <c r="Q105" s="23"/>
      <c r="R105" s="23"/>
      <c r="S105" s="23"/>
      <c r="T105" s="50"/>
      <c r="U105" s="50"/>
      <c r="AT105" s="22"/>
      <c r="AU105" s="22"/>
      <c r="AY105" s="22"/>
    </row>
    <row r="106" spans="1:65" s="4" customFormat="1" x14ac:dyDescent="0.2">
      <c r="B106" s="109"/>
      <c r="C106" s="74"/>
      <c r="D106" s="92" t="s">
        <v>18</v>
      </c>
      <c r="E106" s="98" t="s">
        <v>0</v>
      </c>
      <c r="F106" s="90" t="s">
        <v>145</v>
      </c>
      <c r="G106" s="74"/>
      <c r="H106" s="91">
        <v>-170.44800000000001</v>
      </c>
      <c r="I106" s="99"/>
      <c r="J106" s="74"/>
      <c r="K106" s="74"/>
      <c r="L106" s="81" t="s">
        <v>187</v>
      </c>
      <c r="M106" s="80" t="s">
        <v>191</v>
      </c>
      <c r="N106" s="110"/>
      <c r="O106" s="23"/>
      <c r="P106" s="23"/>
      <c r="Q106" s="23"/>
      <c r="R106" s="23"/>
      <c r="S106" s="23"/>
      <c r="T106" s="50"/>
      <c r="U106" s="50"/>
      <c r="AT106" s="22"/>
      <c r="AU106" s="22"/>
      <c r="AY106" s="22"/>
    </row>
    <row r="107" spans="1:65" s="4" customFormat="1" x14ac:dyDescent="0.2">
      <c r="B107" s="109"/>
      <c r="C107" s="74"/>
      <c r="D107" s="92" t="s">
        <v>18</v>
      </c>
      <c r="E107" s="98" t="s">
        <v>0</v>
      </c>
      <c r="F107" s="90" t="s">
        <v>146</v>
      </c>
      <c r="G107" s="74"/>
      <c r="H107" s="91">
        <v>-182.71299999999999</v>
      </c>
      <c r="I107" s="99"/>
      <c r="J107" s="74"/>
      <c r="K107" s="74"/>
      <c r="L107" s="81" t="s">
        <v>187</v>
      </c>
      <c r="M107" s="80" t="s">
        <v>191</v>
      </c>
      <c r="N107" s="110"/>
      <c r="O107" s="23"/>
      <c r="P107" s="23"/>
      <c r="Q107" s="23"/>
      <c r="R107" s="23"/>
      <c r="S107" s="23"/>
      <c r="T107" s="50"/>
      <c r="U107" s="50"/>
      <c r="AT107" s="22"/>
      <c r="AU107" s="22"/>
      <c r="AY107" s="22"/>
    </row>
    <row r="108" spans="1:65" s="7" customFormat="1" x14ac:dyDescent="0.2">
      <c r="B108" s="137"/>
      <c r="C108" s="79"/>
      <c r="D108" s="92" t="s">
        <v>18</v>
      </c>
      <c r="E108" s="138" t="s">
        <v>0</v>
      </c>
      <c r="F108" s="139" t="s">
        <v>26</v>
      </c>
      <c r="G108" s="79"/>
      <c r="H108" s="140">
        <v>433.40899999999999</v>
      </c>
      <c r="I108" s="141"/>
      <c r="J108" s="79"/>
      <c r="K108" s="79"/>
      <c r="L108" s="81" t="s">
        <v>187</v>
      </c>
      <c r="M108" s="80" t="s">
        <v>191</v>
      </c>
      <c r="N108" s="142"/>
      <c r="O108" s="30"/>
      <c r="P108" s="30"/>
      <c r="Q108" s="30"/>
      <c r="R108" s="30"/>
      <c r="S108" s="30"/>
      <c r="T108" s="69"/>
      <c r="U108" s="69"/>
      <c r="AT108" s="29"/>
      <c r="AU108" s="29"/>
      <c r="AY108" s="29"/>
    </row>
    <row r="109" spans="1:65" s="6" customFormat="1" x14ac:dyDescent="0.2">
      <c r="B109" s="131"/>
      <c r="C109" s="78"/>
      <c r="D109" s="92" t="s">
        <v>18</v>
      </c>
      <c r="E109" s="132" t="s">
        <v>0</v>
      </c>
      <c r="F109" s="133" t="s">
        <v>22</v>
      </c>
      <c r="G109" s="78"/>
      <c r="H109" s="134">
        <v>667.19899999999996</v>
      </c>
      <c r="I109" s="135"/>
      <c r="J109" s="78"/>
      <c r="K109" s="78"/>
      <c r="L109" s="81" t="s">
        <v>187</v>
      </c>
      <c r="M109" s="80" t="s">
        <v>191</v>
      </c>
      <c r="N109" s="136"/>
      <c r="O109" s="27"/>
      <c r="P109" s="27"/>
      <c r="Q109" s="27"/>
      <c r="R109" s="27"/>
      <c r="S109" s="27"/>
      <c r="T109" s="68"/>
      <c r="U109" s="68"/>
      <c r="AT109" s="26"/>
      <c r="AU109" s="26"/>
      <c r="AY109" s="26"/>
    </row>
    <row r="110" spans="1:65" s="2" customFormat="1" ht="16.5" customHeight="1" x14ac:dyDescent="0.2">
      <c r="A110" s="9"/>
      <c r="B110" s="108"/>
      <c r="C110" s="44" t="s">
        <v>94</v>
      </c>
      <c r="D110" s="44" t="s">
        <v>40</v>
      </c>
      <c r="E110" s="45" t="s">
        <v>74</v>
      </c>
      <c r="F110" s="46" t="s">
        <v>75</v>
      </c>
      <c r="G110" s="47" t="s">
        <v>19</v>
      </c>
      <c r="H110" s="48">
        <v>680.54300000000001</v>
      </c>
      <c r="I110" s="49"/>
      <c r="J110" s="49">
        <f>ROUND(I110*H110,2)</f>
        <v>0</v>
      </c>
      <c r="K110" s="75" t="s">
        <v>16</v>
      </c>
      <c r="L110" s="150" t="s">
        <v>187</v>
      </c>
      <c r="M110" s="151" t="s">
        <v>191</v>
      </c>
      <c r="N110" s="152" t="s">
        <v>194</v>
      </c>
      <c r="O110" s="10"/>
      <c r="P110" s="19"/>
      <c r="Q110" s="19"/>
      <c r="R110" s="19"/>
      <c r="S110" s="19"/>
      <c r="T110" s="64"/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R110" s="20"/>
      <c r="AT110" s="20"/>
      <c r="AU110" s="20"/>
      <c r="AY110" s="8"/>
      <c r="BE110" s="21"/>
      <c r="BF110" s="21"/>
      <c r="BG110" s="21"/>
      <c r="BH110" s="21"/>
      <c r="BI110" s="21"/>
      <c r="BJ110" s="8"/>
      <c r="BK110" s="21"/>
      <c r="BL110" s="8"/>
      <c r="BM110" s="20"/>
    </row>
    <row r="111" spans="1:65" s="4" customFormat="1" x14ac:dyDescent="0.2">
      <c r="B111" s="109"/>
      <c r="C111" s="74"/>
      <c r="D111" s="92" t="s">
        <v>18</v>
      </c>
      <c r="E111" s="74"/>
      <c r="F111" s="90" t="s">
        <v>147</v>
      </c>
      <c r="G111" s="74"/>
      <c r="H111" s="91">
        <v>680.54300000000001</v>
      </c>
      <c r="I111" s="99"/>
      <c r="J111" s="74"/>
      <c r="K111" s="74"/>
      <c r="L111" s="81" t="s">
        <v>187</v>
      </c>
      <c r="M111" s="80" t="s">
        <v>191</v>
      </c>
      <c r="N111" s="110"/>
      <c r="O111" s="23"/>
      <c r="P111" s="23"/>
      <c r="Q111" s="23"/>
      <c r="R111" s="23"/>
      <c r="S111" s="23"/>
      <c r="T111" s="50"/>
      <c r="U111" s="50"/>
      <c r="AT111" s="22"/>
      <c r="AU111" s="22"/>
      <c r="AY111" s="22"/>
    </row>
    <row r="112" spans="1:65" s="2" customFormat="1" ht="16.5" customHeight="1" x14ac:dyDescent="0.2">
      <c r="A112" s="9"/>
      <c r="B112" s="108"/>
      <c r="C112" s="31" t="s">
        <v>95</v>
      </c>
      <c r="D112" s="31" t="s">
        <v>40</v>
      </c>
      <c r="E112" s="32" t="s">
        <v>78</v>
      </c>
      <c r="F112" s="33" t="s">
        <v>79</v>
      </c>
      <c r="G112" s="34" t="s">
        <v>24</v>
      </c>
      <c r="H112" s="48">
        <v>33.36</v>
      </c>
      <c r="I112" s="36"/>
      <c r="J112" s="37">
        <f>ROUND(I112*H112,2)</f>
        <v>0</v>
      </c>
      <c r="K112" s="76" t="s">
        <v>16</v>
      </c>
      <c r="L112" s="150" t="s">
        <v>187</v>
      </c>
      <c r="M112" s="151" t="s">
        <v>191</v>
      </c>
      <c r="N112" s="152" t="s">
        <v>193</v>
      </c>
      <c r="O112" s="10"/>
      <c r="P112" s="19"/>
      <c r="Q112" s="19"/>
      <c r="R112" s="19"/>
      <c r="S112" s="19"/>
      <c r="T112" s="64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R112" s="20"/>
      <c r="AT112" s="20"/>
      <c r="AU112" s="20"/>
      <c r="AY112" s="8"/>
      <c r="BE112" s="21"/>
      <c r="BF112" s="21"/>
      <c r="BG112" s="21"/>
      <c r="BH112" s="21"/>
      <c r="BI112" s="21"/>
      <c r="BJ112" s="8"/>
      <c r="BK112" s="21"/>
      <c r="BL112" s="8"/>
      <c r="BM112" s="20"/>
    </row>
    <row r="113" spans="1:65" s="4" customFormat="1" x14ac:dyDescent="0.2">
      <c r="B113" s="109"/>
      <c r="C113" s="50"/>
      <c r="D113" s="84" t="s">
        <v>18</v>
      </c>
      <c r="E113" s="50"/>
      <c r="F113" s="90" t="s">
        <v>148</v>
      </c>
      <c r="G113" s="50"/>
      <c r="H113" s="91">
        <v>33.36</v>
      </c>
      <c r="I113" s="89"/>
      <c r="J113" s="50"/>
      <c r="K113" s="50"/>
      <c r="L113" s="81" t="s">
        <v>187</v>
      </c>
      <c r="M113" s="80" t="s">
        <v>191</v>
      </c>
      <c r="N113" s="110"/>
      <c r="O113" s="23"/>
      <c r="P113" s="23"/>
      <c r="Q113" s="23"/>
      <c r="R113" s="23"/>
      <c r="S113" s="23"/>
      <c r="T113" s="50"/>
      <c r="U113" s="50"/>
      <c r="AT113" s="22"/>
      <c r="AU113" s="22"/>
      <c r="AY113" s="22"/>
    </row>
    <row r="114" spans="1:65" s="2" customFormat="1" ht="21.75" customHeight="1" x14ac:dyDescent="0.2">
      <c r="A114" s="9"/>
      <c r="B114" s="108"/>
      <c r="C114" s="13" t="s">
        <v>97</v>
      </c>
      <c r="D114" s="13" t="s">
        <v>14</v>
      </c>
      <c r="E114" s="14" t="s">
        <v>149</v>
      </c>
      <c r="F114" s="15" t="s">
        <v>150</v>
      </c>
      <c r="G114" s="16" t="s">
        <v>29</v>
      </c>
      <c r="H114" s="38">
        <v>125.90600000000001</v>
      </c>
      <c r="I114" s="17"/>
      <c r="J114" s="18">
        <f>ROUND(I114*H114,2)</f>
        <v>0</v>
      </c>
      <c r="K114" s="70" t="s">
        <v>16</v>
      </c>
      <c r="L114" s="150" t="s">
        <v>187</v>
      </c>
      <c r="M114" s="151" t="s">
        <v>191</v>
      </c>
      <c r="N114" s="152" t="s">
        <v>193</v>
      </c>
      <c r="O114" s="10"/>
      <c r="P114" s="19"/>
      <c r="Q114" s="19"/>
      <c r="R114" s="19"/>
      <c r="S114" s="19"/>
      <c r="T114" s="64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R114" s="20"/>
      <c r="AT114" s="20"/>
      <c r="AU114" s="20"/>
      <c r="AY114" s="8"/>
      <c r="BE114" s="21"/>
      <c r="BF114" s="21"/>
      <c r="BG114" s="21"/>
      <c r="BH114" s="21"/>
      <c r="BI114" s="21"/>
      <c r="BJ114" s="8"/>
      <c r="BK114" s="21"/>
      <c r="BL114" s="8"/>
      <c r="BM114" s="20"/>
    </row>
    <row r="115" spans="1:65" s="2" customFormat="1" ht="21.75" customHeight="1" x14ac:dyDescent="0.2">
      <c r="A115" s="9"/>
      <c r="B115" s="108"/>
      <c r="C115" s="13" t="s">
        <v>98</v>
      </c>
      <c r="D115" s="13" t="s">
        <v>14</v>
      </c>
      <c r="E115" s="14" t="s">
        <v>88</v>
      </c>
      <c r="F115" s="15" t="s">
        <v>89</v>
      </c>
      <c r="G115" s="16" t="s">
        <v>29</v>
      </c>
      <c r="H115" s="38">
        <v>125.90600000000001</v>
      </c>
      <c r="I115" s="17"/>
      <c r="J115" s="18">
        <f>ROUND(I115*H115,2)</f>
        <v>0</v>
      </c>
      <c r="K115" s="70" t="s">
        <v>16</v>
      </c>
      <c r="L115" s="150" t="s">
        <v>187</v>
      </c>
      <c r="M115" s="151" t="s">
        <v>191</v>
      </c>
      <c r="N115" s="152" t="s">
        <v>193</v>
      </c>
      <c r="O115" s="10"/>
      <c r="P115" s="19"/>
      <c r="Q115" s="19"/>
      <c r="R115" s="19"/>
      <c r="S115" s="19"/>
      <c r="T115" s="64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R115" s="20"/>
      <c r="AT115" s="20"/>
      <c r="AU115" s="20"/>
      <c r="AY115" s="8"/>
      <c r="BE115" s="21"/>
      <c r="BF115" s="21"/>
      <c r="BG115" s="21"/>
      <c r="BH115" s="21"/>
      <c r="BI115" s="21"/>
      <c r="BJ115" s="8"/>
      <c r="BK115" s="21"/>
      <c r="BL115" s="8"/>
      <c r="BM115" s="20"/>
    </row>
    <row r="116" spans="1:65" x14ac:dyDescent="0.2">
      <c r="B116" s="121"/>
      <c r="C116" s="53"/>
      <c r="D116" s="53"/>
      <c r="E116" s="53"/>
      <c r="F116" s="53"/>
      <c r="G116" s="53"/>
      <c r="H116" s="53"/>
      <c r="I116" s="54"/>
      <c r="J116" s="53"/>
      <c r="K116" s="53"/>
      <c r="L116" s="53"/>
      <c r="M116" s="163"/>
      <c r="N116" s="153"/>
    </row>
    <row r="117" spans="1:65" x14ac:dyDescent="0.2">
      <c r="B117" s="120"/>
      <c r="C117" s="65"/>
      <c r="D117" s="65"/>
      <c r="E117" s="65"/>
      <c r="F117" s="65"/>
      <c r="G117" s="65"/>
      <c r="H117" s="65"/>
      <c r="I117" s="100"/>
      <c r="J117" s="65"/>
      <c r="M117" s="162"/>
      <c r="N117" s="126"/>
    </row>
    <row r="118" spans="1:65" s="2" customFormat="1" ht="16.5" customHeight="1" x14ac:dyDescent="0.2">
      <c r="A118" s="9"/>
      <c r="B118" s="108"/>
      <c r="C118" s="31" t="s">
        <v>151</v>
      </c>
      <c r="D118" s="31" t="s">
        <v>40</v>
      </c>
      <c r="E118" s="45" t="s">
        <v>100</v>
      </c>
      <c r="F118" s="46" t="s">
        <v>101</v>
      </c>
      <c r="G118" s="34" t="s">
        <v>19</v>
      </c>
      <c r="H118" s="35">
        <v>6</v>
      </c>
      <c r="I118" s="36"/>
      <c r="J118" s="37">
        <f>ROUND(I118*H118,2)</f>
        <v>0</v>
      </c>
      <c r="K118" s="75" t="s">
        <v>0</v>
      </c>
      <c r="L118" s="150" t="s">
        <v>187</v>
      </c>
      <c r="M118" s="151" t="s">
        <v>192</v>
      </c>
      <c r="N118" s="152" t="s">
        <v>200</v>
      </c>
      <c r="O118" s="10"/>
      <c r="P118" s="19"/>
      <c r="Q118" s="19"/>
      <c r="R118" s="19"/>
      <c r="S118" s="19"/>
      <c r="T118" s="64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R118" s="20"/>
      <c r="AT118" s="20"/>
      <c r="AU118" s="20"/>
      <c r="AY118" s="8"/>
      <c r="BE118" s="21"/>
      <c r="BF118" s="21"/>
      <c r="BG118" s="21"/>
      <c r="BH118" s="21"/>
      <c r="BI118" s="21"/>
      <c r="BJ118" s="8"/>
      <c r="BK118" s="21"/>
      <c r="BL118" s="8"/>
      <c r="BM118" s="20"/>
    </row>
    <row r="119" spans="1:65" x14ac:dyDescent="0.2">
      <c r="B119" s="121"/>
      <c r="C119" s="53"/>
      <c r="D119" s="53"/>
      <c r="E119" s="53"/>
      <c r="F119" s="53"/>
      <c r="G119" s="53"/>
      <c r="H119" s="53"/>
      <c r="I119" s="54"/>
      <c r="J119" s="53"/>
      <c r="K119" s="53"/>
      <c r="L119" s="53"/>
      <c r="M119" s="163"/>
      <c r="N119" s="153"/>
    </row>
    <row r="120" spans="1:65" x14ac:dyDescent="0.2">
      <c r="B120" s="120"/>
      <c r="C120" s="65"/>
      <c r="D120" s="65"/>
      <c r="E120" s="65"/>
      <c r="F120" s="65"/>
      <c r="G120" s="65"/>
      <c r="H120" s="65"/>
      <c r="I120" s="100"/>
      <c r="J120" s="65"/>
      <c r="M120" s="162"/>
      <c r="N120" s="126"/>
    </row>
    <row r="121" spans="1:65" s="2" customFormat="1" ht="16.5" customHeight="1" x14ac:dyDescent="0.2">
      <c r="A121" s="9"/>
      <c r="B121" s="108"/>
      <c r="C121" s="39" t="s">
        <v>152</v>
      </c>
      <c r="D121" s="39" t="s">
        <v>14</v>
      </c>
      <c r="E121" s="40" t="s">
        <v>102</v>
      </c>
      <c r="F121" s="41" t="s">
        <v>103</v>
      </c>
      <c r="G121" s="42" t="s">
        <v>15</v>
      </c>
      <c r="H121" s="38">
        <v>302.5</v>
      </c>
      <c r="I121" s="36"/>
      <c r="J121" s="43">
        <f>ROUND(I121*H121,2)</f>
        <v>0</v>
      </c>
      <c r="K121" s="71" t="s">
        <v>0</v>
      </c>
      <c r="L121" s="150" t="s">
        <v>187</v>
      </c>
      <c r="M121" s="151" t="s">
        <v>196</v>
      </c>
      <c r="N121" s="152" t="s">
        <v>194</v>
      </c>
      <c r="O121" s="10"/>
      <c r="P121" s="19"/>
      <c r="Q121" s="19"/>
      <c r="R121" s="19"/>
      <c r="S121" s="19"/>
      <c r="T121" s="64"/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R121" s="20"/>
      <c r="AT121" s="20"/>
      <c r="AU121" s="20"/>
      <c r="AY121" s="8"/>
      <c r="BE121" s="21"/>
      <c r="BF121" s="21"/>
      <c r="BG121" s="21"/>
      <c r="BH121" s="21"/>
      <c r="BI121" s="21"/>
      <c r="BJ121" s="8"/>
      <c r="BK121" s="21"/>
      <c r="BL121" s="8"/>
      <c r="BM121" s="20"/>
    </row>
    <row r="122" spans="1:65" s="5" customFormat="1" x14ac:dyDescent="0.2">
      <c r="B122" s="119"/>
      <c r="C122" s="73"/>
      <c r="D122" s="92" t="s">
        <v>18</v>
      </c>
      <c r="E122" s="95" t="s">
        <v>0</v>
      </c>
      <c r="F122" s="96" t="s">
        <v>153</v>
      </c>
      <c r="G122" s="73"/>
      <c r="H122" s="95" t="s">
        <v>0</v>
      </c>
      <c r="I122" s="97"/>
      <c r="J122" s="73"/>
      <c r="K122" s="73"/>
      <c r="L122" s="81" t="s">
        <v>187</v>
      </c>
      <c r="M122" s="80" t="s">
        <v>196</v>
      </c>
      <c r="N122" s="130"/>
      <c r="O122" s="25"/>
      <c r="P122" s="25"/>
      <c r="Q122" s="25"/>
      <c r="R122" s="25"/>
      <c r="S122" s="25"/>
      <c r="T122" s="67"/>
      <c r="U122" s="67"/>
      <c r="AT122" s="24"/>
      <c r="AU122" s="24"/>
      <c r="AY122" s="24"/>
    </row>
    <row r="123" spans="1:65" s="5" customFormat="1" x14ac:dyDescent="0.2">
      <c r="B123" s="119"/>
      <c r="C123" s="73"/>
      <c r="D123" s="92" t="s">
        <v>18</v>
      </c>
      <c r="E123" s="95" t="s">
        <v>0</v>
      </c>
      <c r="F123" s="96" t="s">
        <v>154</v>
      </c>
      <c r="G123" s="73"/>
      <c r="H123" s="95" t="s">
        <v>0</v>
      </c>
      <c r="I123" s="97"/>
      <c r="J123" s="73"/>
      <c r="K123" s="73"/>
      <c r="L123" s="81" t="s">
        <v>187</v>
      </c>
      <c r="M123" s="80" t="s">
        <v>196</v>
      </c>
      <c r="N123" s="130"/>
      <c r="O123" s="25"/>
      <c r="P123" s="25"/>
      <c r="Q123" s="25"/>
      <c r="R123" s="25"/>
      <c r="S123" s="25"/>
      <c r="T123" s="67"/>
      <c r="U123" s="67"/>
      <c r="AT123" s="24"/>
      <c r="AU123" s="24"/>
      <c r="AY123" s="24"/>
    </row>
    <row r="124" spans="1:65" s="5" customFormat="1" x14ac:dyDescent="0.2">
      <c r="B124" s="119"/>
      <c r="C124" s="73"/>
      <c r="D124" s="92" t="s">
        <v>18</v>
      </c>
      <c r="E124" s="95" t="s">
        <v>0</v>
      </c>
      <c r="F124" s="96" t="s">
        <v>155</v>
      </c>
      <c r="G124" s="73"/>
      <c r="H124" s="95" t="s">
        <v>0</v>
      </c>
      <c r="I124" s="97"/>
      <c r="J124" s="73"/>
      <c r="K124" s="73"/>
      <c r="L124" s="81" t="s">
        <v>187</v>
      </c>
      <c r="M124" s="80" t="s">
        <v>196</v>
      </c>
      <c r="N124" s="130"/>
      <c r="O124" s="25"/>
      <c r="P124" s="25"/>
      <c r="Q124" s="25"/>
      <c r="R124" s="25"/>
      <c r="S124" s="25"/>
      <c r="T124" s="67"/>
      <c r="U124" s="67"/>
      <c r="AT124" s="24"/>
      <c r="AU124" s="24"/>
      <c r="AY124" s="24"/>
    </row>
    <row r="125" spans="1:65" s="4" customFormat="1" x14ac:dyDescent="0.2">
      <c r="B125" s="109"/>
      <c r="C125" s="74"/>
      <c r="D125" s="92" t="s">
        <v>18</v>
      </c>
      <c r="E125" s="98" t="s">
        <v>0</v>
      </c>
      <c r="F125" s="90" t="s">
        <v>156</v>
      </c>
      <c r="G125" s="74"/>
      <c r="H125" s="91">
        <v>302.5</v>
      </c>
      <c r="I125" s="99"/>
      <c r="J125" s="74"/>
      <c r="K125" s="74"/>
      <c r="L125" s="81" t="s">
        <v>187</v>
      </c>
      <c r="M125" s="80" t="s">
        <v>196</v>
      </c>
      <c r="N125" s="110"/>
      <c r="O125" s="23"/>
      <c r="P125" s="23"/>
      <c r="Q125" s="23"/>
      <c r="R125" s="23"/>
      <c r="S125" s="23"/>
      <c r="T125" s="50"/>
      <c r="U125" s="50"/>
      <c r="AT125" s="22"/>
      <c r="AU125" s="22"/>
      <c r="AY125" s="22"/>
    </row>
    <row r="126" spans="1:65" s="2" customFormat="1" ht="21.75" customHeight="1" x14ac:dyDescent="0.2">
      <c r="A126" s="9"/>
      <c r="B126" s="108"/>
      <c r="C126" s="13" t="s">
        <v>157</v>
      </c>
      <c r="D126" s="13" t="s">
        <v>14</v>
      </c>
      <c r="E126" s="14" t="s">
        <v>105</v>
      </c>
      <c r="F126" s="15" t="s">
        <v>106</v>
      </c>
      <c r="G126" s="16" t="s">
        <v>29</v>
      </c>
      <c r="H126" s="38">
        <v>118.447</v>
      </c>
      <c r="I126" s="17"/>
      <c r="J126" s="18">
        <f>ROUND(I126*H126,2)</f>
        <v>0</v>
      </c>
      <c r="K126" s="70" t="s">
        <v>16</v>
      </c>
      <c r="L126" s="150" t="s">
        <v>187</v>
      </c>
      <c r="M126" s="151" t="s">
        <v>196</v>
      </c>
      <c r="N126" s="152" t="s">
        <v>193</v>
      </c>
      <c r="O126" s="10"/>
      <c r="P126" s="19"/>
      <c r="Q126" s="19"/>
      <c r="R126" s="19"/>
      <c r="S126" s="19"/>
      <c r="T126" s="64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R126" s="20"/>
      <c r="AT126" s="20"/>
      <c r="AU126" s="20"/>
      <c r="AY126" s="8"/>
      <c r="BE126" s="21"/>
      <c r="BF126" s="21"/>
      <c r="BG126" s="21"/>
      <c r="BH126" s="21"/>
      <c r="BI126" s="21"/>
      <c r="BJ126" s="8"/>
      <c r="BK126" s="21"/>
      <c r="BL126" s="8"/>
      <c r="BM126" s="20"/>
    </row>
    <row r="127" spans="1:65" ht="12" thickBot="1" x14ac:dyDescent="0.25">
      <c r="B127" s="122"/>
      <c r="C127" s="123"/>
      <c r="D127" s="123"/>
      <c r="E127" s="123"/>
      <c r="F127" s="123"/>
      <c r="G127" s="123"/>
      <c r="H127" s="123"/>
      <c r="I127" s="124"/>
      <c r="J127" s="123"/>
      <c r="K127" s="123"/>
      <c r="L127" s="123"/>
      <c r="M127" s="161"/>
      <c r="N127" s="125"/>
    </row>
    <row r="128" spans="1:65" s="1" customFormat="1" ht="12" customHeight="1" x14ac:dyDescent="0.2">
      <c r="B128" s="101"/>
      <c r="C128" s="103"/>
      <c r="D128" s="102" t="s">
        <v>5</v>
      </c>
      <c r="E128" s="103"/>
      <c r="F128" s="103"/>
      <c r="G128" s="103"/>
      <c r="H128" s="103"/>
      <c r="I128" s="104"/>
      <c r="J128" s="103"/>
      <c r="K128" s="103"/>
      <c r="L128" s="103"/>
      <c r="M128" s="158"/>
      <c r="N128" s="105"/>
      <c r="T128" s="65"/>
      <c r="U128" s="65"/>
      <c r="AZ128" s="28"/>
      <c r="BA128" s="28"/>
      <c r="BB128" s="28"/>
      <c r="BC128" s="28"/>
      <c r="BD128" s="28"/>
    </row>
    <row r="129" spans="1:65" s="2" customFormat="1" ht="16.5" customHeight="1" x14ac:dyDescent="0.2">
      <c r="A129" s="9"/>
      <c r="B129" s="106"/>
      <c r="C129" s="52"/>
      <c r="D129" s="52"/>
      <c r="E129" s="520" t="s">
        <v>158</v>
      </c>
      <c r="F129" s="516"/>
      <c r="G129" s="516"/>
      <c r="H129" s="516"/>
      <c r="I129" s="82"/>
      <c r="J129" s="52"/>
      <c r="K129" s="52"/>
      <c r="L129" s="51"/>
      <c r="M129" s="159"/>
      <c r="N129" s="118"/>
      <c r="S129" s="9"/>
      <c r="T129" s="52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65" s="2" customFormat="1" ht="12" customHeight="1" x14ac:dyDescent="0.2">
      <c r="A130" s="9"/>
      <c r="B130" s="106"/>
      <c r="C130" s="52"/>
      <c r="D130" s="83" t="s">
        <v>7</v>
      </c>
      <c r="E130" s="52"/>
      <c r="F130" s="52"/>
      <c r="G130" s="52"/>
      <c r="H130" s="52"/>
      <c r="I130" s="82"/>
      <c r="J130" s="52"/>
      <c r="K130" s="52"/>
      <c r="L130" s="51"/>
      <c r="M130" s="159"/>
      <c r="N130" s="118"/>
      <c r="S130" s="9"/>
      <c r="T130" s="52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1:65" s="2" customFormat="1" ht="16.5" customHeight="1" x14ac:dyDescent="0.2">
      <c r="A131" s="9"/>
      <c r="B131" s="106"/>
      <c r="C131" s="52"/>
      <c r="D131" s="52"/>
      <c r="E131" s="515" t="s">
        <v>159</v>
      </c>
      <c r="F131" s="516"/>
      <c r="G131" s="516"/>
      <c r="H131" s="516"/>
      <c r="I131" s="82"/>
      <c r="J131" s="52"/>
      <c r="K131" s="52"/>
      <c r="L131" s="51"/>
      <c r="M131" s="159"/>
      <c r="N131" s="118"/>
      <c r="S131" s="9"/>
      <c r="T131" s="52"/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1:65" x14ac:dyDescent="0.2">
      <c r="B132" s="120"/>
      <c r="C132" s="65"/>
      <c r="D132" s="65"/>
      <c r="E132" s="65"/>
      <c r="F132" s="65"/>
      <c r="G132" s="65"/>
      <c r="H132" s="65"/>
      <c r="I132" s="100"/>
      <c r="J132" s="65"/>
      <c r="M132" s="162"/>
      <c r="N132" s="126"/>
    </row>
    <row r="133" spans="1:65" s="2" customFormat="1" ht="16.5" customHeight="1" x14ac:dyDescent="0.2">
      <c r="A133" s="9"/>
      <c r="B133" s="108"/>
      <c r="C133" s="39" t="s">
        <v>81</v>
      </c>
      <c r="D133" s="39" t="s">
        <v>14</v>
      </c>
      <c r="E133" s="40" t="s">
        <v>71</v>
      </c>
      <c r="F133" s="41" t="s">
        <v>72</v>
      </c>
      <c r="G133" s="42" t="s">
        <v>19</v>
      </c>
      <c r="H133" s="38">
        <v>4955.9989999999998</v>
      </c>
      <c r="I133" s="17"/>
      <c r="J133" s="43">
        <f>ROUND(I133*H133,2)</f>
        <v>0</v>
      </c>
      <c r="K133" s="71" t="s">
        <v>16</v>
      </c>
      <c r="L133" s="150" t="s">
        <v>187</v>
      </c>
      <c r="M133" s="151" t="s">
        <v>191</v>
      </c>
      <c r="N133" s="152" t="s">
        <v>194</v>
      </c>
      <c r="O133" s="10"/>
      <c r="P133" s="19"/>
      <c r="Q133" s="19"/>
      <c r="R133" s="19"/>
      <c r="S133" s="19"/>
      <c r="T133" s="64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R133" s="20"/>
      <c r="AT133" s="20"/>
      <c r="AU133" s="20"/>
      <c r="AY133" s="8"/>
      <c r="BE133" s="21"/>
      <c r="BF133" s="21"/>
      <c r="BG133" s="21"/>
      <c r="BH133" s="21"/>
      <c r="BI133" s="21"/>
      <c r="BJ133" s="8"/>
      <c r="BK133" s="21"/>
      <c r="BL133" s="8"/>
      <c r="BM133" s="20"/>
    </row>
    <row r="134" spans="1:65" s="5" customFormat="1" x14ac:dyDescent="0.2">
      <c r="B134" s="119"/>
      <c r="C134" s="73"/>
      <c r="D134" s="92" t="s">
        <v>18</v>
      </c>
      <c r="E134" s="95" t="s">
        <v>0</v>
      </c>
      <c r="F134" s="96" t="s">
        <v>124</v>
      </c>
      <c r="G134" s="73"/>
      <c r="H134" s="95" t="s">
        <v>0</v>
      </c>
      <c r="I134" s="97"/>
      <c r="J134" s="73"/>
      <c r="K134" s="73"/>
      <c r="L134" s="81" t="s">
        <v>187</v>
      </c>
      <c r="M134" s="80" t="s">
        <v>191</v>
      </c>
      <c r="N134" s="130"/>
      <c r="O134" s="25"/>
      <c r="P134" s="25"/>
      <c r="Q134" s="25"/>
      <c r="R134" s="25"/>
      <c r="S134" s="25"/>
      <c r="T134" s="67"/>
      <c r="U134" s="67"/>
      <c r="AT134" s="24"/>
      <c r="AU134" s="24"/>
      <c r="AY134" s="24"/>
    </row>
    <row r="135" spans="1:65" s="5" customFormat="1" ht="22.5" x14ac:dyDescent="0.2">
      <c r="B135" s="119"/>
      <c r="C135" s="73"/>
      <c r="D135" s="92" t="s">
        <v>18</v>
      </c>
      <c r="E135" s="95" t="s">
        <v>0</v>
      </c>
      <c r="F135" s="96" t="s">
        <v>160</v>
      </c>
      <c r="G135" s="73"/>
      <c r="H135" s="95" t="s">
        <v>0</v>
      </c>
      <c r="I135" s="97"/>
      <c r="J135" s="73"/>
      <c r="K135" s="73"/>
      <c r="L135" s="81" t="s">
        <v>187</v>
      </c>
      <c r="M135" s="80" t="s">
        <v>191</v>
      </c>
      <c r="N135" s="130"/>
      <c r="O135" s="25"/>
      <c r="P135" s="25"/>
      <c r="Q135" s="25"/>
      <c r="R135" s="25"/>
      <c r="S135" s="25"/>
      <c r="T135" s="67"/>
      <c r="U135" s="67"/>
      <c r="AT135" s="24"/>
      <c r="AU135" s="24"/>
      <c r="AY135" s="24"/>
    </row>
    <row r="136" spans="1:65" s="5" customFormat="1" x14ac:dyDescent="0.2">
      <c r="B136" s="119"/>
      <c r="C136" s="73"/>
      <c r="D136" s="92" t="s">
        <v>18</v>
      </c>
      <c r="E136" s="95" t="s">
        <v>0</v>
      </c>
      <c r="F136" s="96" t="s">
        <v>164</v>
      </c>
      <c r="G136" s="73"/>
      <c r="H136" s="95" t="s">
        <v>0</v>
      </c>
      <c r="I136" s="97"/>
      <c r="J136" s="73"/>
      <c r="K136" s="73"/>
      <c r="L136" s="81" t="s">
        <v>187</v>
      </c>
      <c r="M136" s="80" t="s">
        <v>191</v>
      </c>
      <c r="N136" s="130"/>
      <c r="O136" s="25"/>
      <c r="P136" s="25"/>
      <c r="Q136" s="25"/>
      <c r="R136" s="25"/>
      <c r="S136" s="25"/>
      <c r="T136" s="67"/>
      <c r="U136" s="67"/>
      <c r="AT136" s="24"/>
      <c r="AU136" s="24"/>
      <c r="AY136" s="24"/>
    </row>
    <row r="137" spans="1:65" s="5" customFormat="1" x14ac:dyDescent="0.2">
      <c r="B137" s="119"/>
      <c r="C137" s="73"/>
      <c r="D137" s="92" t="s">
        <v>18</v>
      </c>
      <c r="E137" s="95" t="s">
        <v>0</v>
      </c>
      <c r="F137" s="96" t="s">
        <v>165</v>
      </c>
      <c r="G137" s="73"/>
      <c r="H137" s="95" t="s">
        <v>0</v>
      </c>
      <c r="I137" s="97"/>
      <c r="J137" s="73"/>
      <c r="K137" s="73"/>
      <c r="L137" s="81" t="s">
        <v>187</v>
      </c>
      <c r="M137" s="80" t="s">
        <v>191</v>
      </c>
      <c r="N137" s="130"/>
      <c r="O137" s="25"/>
      <c r="P137" s="25"/>
      <c r="Q137" s="25"/>
      <c r="R137" s="25"/>
      <c r="S137" s="25"/>
      <c r="T137" s="67"/>
      <c r="U137" s="67"/>
      <c r="AT137" s="24"/>
      <c r="AU137" s="24"/>
      <c r="AY137" s="24"/>
    </row>
    <row r="138" spans="1:65" s="5" customFormat="1" x14ac:dyDescent="0.2">
      <c r="B138" s="119"/>
      <c r="C138" s="73"/>
      <c r="D138" s="92" t="s">
        <v>18</v>
      </c>
      <c r="E138" s="95" t="s">
        <v>0</v>
      </c>
      <c r="F138" s="96" t="s">
        <v>96</v>
      </c>
      <c r="G138" s="73"/>
      <c r="H138" s="95" t="s">
        <v>0</v>
      </c>
      <c r="I138" s="97"/>
      <c r="J138" s="73"/>
      <c r="K138" s="73"/>
      <c r="L138" s="81" t="s">
        <v>187</v>
      </c>
      <c r="M138" s="80" t="s">
        <v>191</v>
      </c>
      <c r="N138" s="130"/>
      <c r="O138" s="25"/>
      <c r="P138" s="25"/>
      <c r="Q138" s="25"/>
      <c r="R138" s="25"/>
      <c r="S138" s="25"/>
      <c r="T138" s="67"/>
      <c r="U138" s="67"/>
      <c r="AT138" s="24"/>
      <c r="AU138" s="24"/>
      <c r="AY138" s="24"/>
    </row>
    <row r="139" spans="1:65" s="4" customFormat="1" x14ac:dyDescent="0.2">
      <c r="B139" s="109"/>
      <c r="C139" s="74"/>
      <c r="D139" s="92" t="s">
        <v>18</v>
      </c>
      <c r="E139" s="98" t="s">
        <v>0</v>
      </c>
      <c r="F139" s="90" t="s">
        <v>161</v>
      </c>
      <c r="G139" s="74"/>
      <c r="H139" s="91">
        <v>1705.8109999999999</v>
      </c>
      <c r="I139" s="99"/>
      <c r="J139" s="74"/>
      <c r="K139" s="74"/>
      <c r="L139" s="81" t="s">
        <v>187</v>
      </c>
      <c r="M139" s="80" t="s">
        <v>191</v>
      </c>
      <c r="N139" s="110"/>
      <c r="O139" s="23"/>
      <c r="P139" s="23"/>
      <c r="Q139" s="23"/>
      <c r="R139" s="23"/>
      <c r="S139" s="23"/>
      <c r="T139" s="50"/>
      <c r="U139" s="50"/>
      <c r="AT139" s="22"/>
      <c r="AU139" s="22"/>
      <c r="AY139" s="22"/>
    </row>
    <row r="140" spans="1:65" s="4" customFormat="1" x14ac:dyDescent="0.2">
      <c r="B140" s="109"/>
      <c r="C140" s="74"/>
      <c r="D140" s="92" t="s">
        <v>18</v>
      </c>
      <c r="E140" s="98" t="s">
        <v>0</v>
      </c>
      <c r="F140" s="90" t="s">
        <v>162</v>
      </c>
      <c r="G140" s="74"/>
      <c r="H140" s="91">
        <v>2510.3879999999999</v>
      </c>
      <c r="I140" s="99"/>
      <c r="J140" s="74"/>
      <c r="K140" s="74"/>
      <c r="L140" s="81" t="s">
        <v>187</v>
      </c>
      <c r="M140" s="80" t="s">
        <v>191</v>
      </c>
      <c r="N140" s="110"/>
      <c r="O140" s="23"/>
      <c r="P140" s="23"/>
      <c r="Q140" s="23"/>
      <c r="R140" s="23"/>
      <c r="S140" s="23"/>
      <c r="T140" s="50"/>
      <c r="U140" s="50"/>
      <c r="AT140" s="22"/>
      <c r="AU140" s="22"/>
      <c r="AY140" s="22"/>
    </row>
    <row r="141" spans="1:65" s="4" customFormat="1" x14ac:dyDescent="0.2">
      <c r="B141" s="109"/>
      <c r="C141" s="74"/>
      <c r="D141" s="92" t="s">
        <v>18</v>
      </c>
      <c r="E141" s="98" t="s">
        <v>0</v>
      </c>
      <c r="F141" s="90" t="s">
        <v>163</v>
      </c>
      <c r="G141" s="74"/>
      <c r="H141" s="91">
        <v>739.8</v>
      </c>
      <c r="I141" s="99"/>
      <c r="J141" s="74"/>
      <c r="K141" s="74"/>
      <c r="L141" s="81" t="s">
        <v>187</v>
      </c>
      <c r="M141" s="80" t="s">
        <v>191</v>
      </c>
      <c r="N141" s="110"/>
      <c r="O141" s="23"/>
      <c r="P141" s="23"/>
      <c r="Q141" s="23"/>
      <c r="R141" s="23"/>
      <c r="S141" s="23"/>
      <c r="T141" s="50"/>
      <c r="U141" s="50"/>
      <c r="AT141" s="22"/>
      <c r="AU141" s="22"/>
      <c r="AY141" s="22"/>
    </row>
    <row r="142" spans="1:65" s="6" customFormat="1" x14ac:dyDescent="0.2">
      <c r="B142" s="131"/>
      <c r="C142" s="78"/>
      <c r="D142" s="92" t="s">
        <v>18</v>
      </c>
      <c r="E142" s="132" t="s">
        <v>0</v>
      </c>
      <c r="F142" s="133" t="s">
        <v>22</v>
      </c>
      <c r="G142" s="78"/>
      <c r="H142" s="134">
        <v>4955.9989999999998</v>
      </c>
      <c r="I142" s="135"/>
      <c r="J142" s="78"/>
      <c r="K142" s="78"/>
      <c r="L142" s="81" t="s">
        <v>187</v>
      </c>
      <c r="M142" s="80" t="s">
        <v>191</v>
      </c>
      <c r="N142" s="136"/>
      <c r="O142" s="27"/>
      <c r="P142" s="27"/>
      <c r="Q142" s="27"/>
      <c r="R142" s="27"/>
      <c r="S142" s="27"/>
      <c r="T142" s="68"/>
      <c r="U142" s="68"/>
      <c r="AT142" s="26"/>
      <c r="AU142" s="26"/>
      <c r="AY142" s="26"/>
    </row>
    <row r="143" spans="1:65" s="2" customFormat="1" ht="16.5" customHeight="1" x14ac:dyDescent="0.2">
      <c r="A143" s="9"/>
      <c r="B143" s="108"/>
      <c r="C143" s="44" t="s">
        <v>82</v>
      </c>
      <c r="D143" s="44" t="s">
        <v>40</v>
      </c>
      <c r="E143" s="45" t="s">
        <v>74</v>
      </c>
      <c r="F143" s="46" t="s">
        <v>75</v>
      </c>
      <c r="G143" s="47" t="s">
        <v>19</v>
      </c>
      <c r="H143" s="48">
        <v>5055.1189999999997</v>
      </c>
      <c r="I143" s="17"/>
      <c r="J143" s="49">
        <f>ROUND(I143*H143,2)</f>
        <v>0</v>
      </c>
      <c r="K143" s="75" t="s">
        <v>16</v>
      </c>
      <c r="L143" s="150" t="s">
        <v>187</v>
      </c>
      <c r="M143" s="151" t="s">
        <v>191</v>
      </c>
      <c r="N143" s="152" t="s">
        <v>194</v>
      </c>
      <c r="O143" s="10"/>
      <c r="P143" s="19"/>
      <c r="Q143" s="19"/>
      <c r="R143" s="19"/>
      <c r="S143" s="19"/>
      <c r="T143" s="64"/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R143" s="20"/>
      <c r="AT143" s="20"/>
      <c r="AU143" s="20"/>
      <c r="AY143" s="8"/>
      <c r="BE143" s="21"/>
      <c r="BF143" s="21"/>
      <c r="BG143" s="21"/>
      <c r="BH143" s="21"/>
      <c r="BI143" s="21"/>
      <c r="BJ143" s="8"/>
      <c r="BK143" s="21"/>
      <c r="BL143" s="8"/>
      <c r="BM143" s="20"/>
    </row>
    <row r="144" spans="1:65" s="4" customFormat="1" x14ac:dyDescent="0.2">
      <c r="B144" s="109"/>
      <c r="C144" s="74"/>
      <c r="D144" s="92" t="s">
        <v>18</v>
      </c>
      <c r="E144" s="74"/>
      <c r="F144" s="90" t="s">
        <v>166</v>
      </c>
      <c r="G144" s="74"/>
      <c r="H144" s="91">
        <v>5055.1189999999997</v>
      </c>
      <c r="I144" s="99"/>
      <c r="J144" s="74"/>
      <c r="K144" s="74"/>
      <c r="L144" s="81" t="s">
        <v>187</v>
      </c>
      <c r="M144" s="80" t="s">
        <v>191</v>
      </c>
      <c r="N144" s="110"/>
      <c r="O144" s="23"/>
      <c r="P144" s="23"/>
      <c r="Q144" s="23"/>
      <c r="R144" s="23"/>
      <c r="S144" s="23"/>
      <c r="T144" s="50"/>
      <c r="U144" s="50"/>
      <c r="AT144" s="22"/>
      <c r="AU144" s="22"/>
      <c r="AY144" s="22"/>
    </row>
    <row r="145" spans="1:65" s="2" customFormat="1" ht="16.5" customHeight="1" x14ac:dyDescent="0.2">
      <c r="A145" s="9"/>
      <c r="B145" s="108"/>
      <c r="C145" s="31" t="s">
        <v>83</v>
      </c>
      <c r="D145" s="31" t="s">
        <v>40</v>
      </c>
      <c r="E145" s="32" t="s">
        <v>78</v>
      </c>
      <c r="F145" s="33" t="s">
        <v>79</v>
      </c>
      <c r="G145" s="34" t="s">
        <v>24</v>
      </c>
      <c r="H145" s="48">
        <v>247.8</v>
      </c>
      <c r="I145" s="36"/>
      <c r="J145" s="37">
        <f>ROUND(I145*H145,2)</f>
        <v>0</v>
      </c>
      <c r="K145" s="76" t="s">
        <v>16</v>
      </c>
      <c r="L145" s="150" t="s">
        <v>187</v>
      </c>
      <c r="M145" s="151" t="s">
        <v>191</v>
      </c>
      <c r="N145" s="152" t="s">
        <v>193</v>
      </c>
      <c r="O145" s="10"/>
      <c r="P145" s="19"/>
      <c r="Q145" s="19"/>
      <c r="R145" s="19"/>
      <c r="S145" s="19"/>
      <c r="T145" s="64"/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R145" s="20"/>
      <c r="AT145" s="20"/>
      <c r="AU145" s="20"/>
      <c r="AY145" s="8"/>
      <c r="BE145" s="21"/>
      <c r="BF145" s="21"/>
      <c r="BG145" s="21"/>
      <c r="BH145" s="21"/>
      <c r="BI145" s="21"/>
      <c r="BJ145" s="8"/>
      <c r="BK145" s="21"/>
      <c r="BL145" s="8"/>
      <c r="BM145" s="20"/>
    </row>
    <row r="146" spans="1:65" s="4" customFormat="1" x14ac:dyDescent="0.2">
      <c r="B146" s="109"/>
      <c r="C146" s="50"/>
      <c r="D146" s="84" t="s">
        <v>18</v>
      </c>
      <c r="E146" s="50"/>
      <c r="F146" s="90" t="s">
        <v>167</v>
      </c>
      <c r="G146" s="50"/>
      <c r="H146" s="91">
        <v>247.8</v>
      </c>
      <c r="I146" s="89"/>
      <c r="J146" s="50"/>
      <c r="K146" s="50"/>
      <c r="L146" s="81" t="s">
        <v>187</v>
      </c>
      <c r="M146" s="80" t="s">
        <v>191</v>
      </c>
      <c r="N146" s="110"/>
      <c r="O146" s="23"/>
      <c r="P146" s="23"/>
      <c r="Q146" s="23"/>
      <c r="R146" s="23"/>
      <c r="S146" s="23"/>
      <c r="T146" s="50"/>
      <c r="U146" s="50"/>
      <c r="AT146" s="22"/>
      <c r="AU146" s="22"/>
      <c r="AY146" s="22"/>
    </row>
    <row r="147" spans="1:65" s="2" customFormat="1" ht="21.75" customHeight="1" x14ac:dyDescent="0.2">
      <c r="A147" s="9"/>
      <c r="B147" s="108"/>
      <c r="C147" s="13" t="s">
        <v>90</v>
      </c>
      <c r="D147" s="13" t="s">
        <v>14</v>
      </c>
      <c r="E147" s="14" t="s">
        <v>85</v>
      </c>
      <c r="F147" s="15" t="s">
        <v>86</v>
      </c>
      <c r="G147" s="16" t="s">
        <v>29</v>
      </c>
      <c r="H147" s="38">
        <v>455.03300000000002</v>
      </c>
      <c r="I147" s="17"/>
      <c r="J147" s="18">
        <f>ROUND(I147*H147,2)</f>
        <v>0</v>
      </c>
      <c r="K147" s="70" t="s">
        <v>16</v>
      </c>
      <c r="L147" s="150" t="s">
        <v>187</v>
      </c>
      <c r="M147" s="151" t="s">
        <v>191</v>
      </c>
      <c r="N147" s="152" t="s">
        <v>193</v>
      </c>
      <c r="O147" s="10"/>
      <c r="P147" s="19"/>
      <c r="Q147" s="19"/>
      <c r="R147" s="19"/>
      <c r="S147" s="19"/>
      <c r="T147" s="64"/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R147" s="20"/>
      <c r="AT147" s="20"/>
      <c r="AU147" s="20"/>
      <c r="AY147" s="8"/>
      <c r="BE147" s="21"/>
      <c r="BF147" s="21"/>
      <c r="BG147" s="21"/>
      <c r="BH147" s="21"/>
      <c r="BI147" s="21"/>
      <c r="BJ147" s="8"/>
      <c r="BK147" s="21"/>
      <c r="BL147" s="8"/>
      <c r="BM147" s="20"/>
    </row>
    <row r="148" spans="1:65" s="2" customFormat="1" ht="21.75" customHeight="1" x14ac:dyDescent="0.2">
      <c r="A148" s="9"/>
      <c r="B148" s="108"/>
      <c r="C148" s="13" t="s">
        <v>91</v>
      </c>
      <c r="D148" s="13" t="s">
        <v>14</v>
      </c>
      <c r="E148" s="14" t="s">
        <v>88</v>
      </c>
      <c r="F148" s="15" t="s">
        <v>89</v>
      </c>
      <c r="G148" s="16" t="s">
        <v>29</v>
      </c>
      <c r="H148" s="38">
        <v>455.03300000000002</v>
      </c>
      <c r="I148" s="17"/>
      <c r="J148" s="18">
        <f>ROUND(I148*H148,2)</f>
        <v>0</v>
      </c>
      <c r="K148" s="70" t="s">
        <v>16</v>
      </c>
      <c r="L148" s="150" t="s">
        <v>187</v>
      </c>
      <c r="M148" s="151" t="s">
        <v>191</v>
      </c>
      <c r="N148" s="152" t="s">
        <v>193</v>
      </c>
      <c r="O148" s="10"/>
      <c r="P148" s="19"/>
      <c r="Q148" s="19"/>
      <c r="R148" s="19"/>
      <c r="S148" s="19"/>
      <c r="T148" s="64"/>
      <c r="U148" s="52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R148" s="20"/>
      <c r="AT148" s="20"/>
      <c r="AU148" s="20"/>
      <c r="AY148" s="8"/>
      <c r="BE148" s="21"/>
      <c r="BF148" s="21"/>
      <c r="BG148" s="21"/>
      <c r="BH148" s="21"/>
      <c r="BI148" s="21"/>
      <c r="BJ148" s="8"/>
      <c r="BK148" s="21"/>
      <c r="BL148" s="8"/>
      <c r="BM148" s="20"/>
    </row>
    <row r="149" spans="1:65" x14ac:dyDescent="0.2">
      <c r="B149" s="121"/>
      <c r="C149" s="53"/>
      <c r="D149" s="53"/>
      <c r="E149" s="53"/>
      <c r="F149" s="53"/>
      <c r="G149" s="53"/>
      <c r="H149" s="53"/>
      <c r="I149" s="54"/>
      <c r="J149" s="53"/>
      <c r="K149" s="53"/>
      <c r="L149" s="53"/>
      <c r="M149" s="163"/>
      <c r="N149" s="153"/>
    </row>
    <row r="150" spans="1:65" x14ac:dyDescent="0.2">
      <c r="B150" s="120"/>
      <c r="C150" s="65"/>
      <c r="D150" s="65"/>
      <c r="E150" s="65"/>
      <c r="F150" s="65"/>
      <c r="G150" s="65"/>
      <c r="H150" s="65"/>
      <c r="I150" s="100"/>
      <c r="J150" s="65"/>
      <c r="M150" s="162"/>
      <c r="N150" s="126"/>
    </row>
    <row r="151" spans="1:65" s="2" customFormat="1" ht="16.5" customHeight="1" x14ac:dyDescent="0.2">
      <c r="A151" s="9"/>
      <c r="B151" s="108"/>
      <c r="C151" s="31" t="s">
        <v>104</v>
      </c>
      <c r="D151" s="31" t="s">
        <v>40</v>
      </c>
      <c r="E151" s="45" t="s">
        <v>100</v>
      </c>
      <c r="F151" s="46" t="s">
        <v>101</v>
      </c>
      <c r="G151" s="34" t="s">
        <v>19</v>
      </c>
      <c r="H151" s="35">
        <v>5.78</v>
      </c>
      <c r="I151" s="36"/>
      <c r="J151" s="37">
        <f>ROUND(I151*H151,2)</f>
        <v>0</v>
      </c>
      <c r="K151" s="75" t="s">
        <v>0</v>
      </c>
      <c r="L151" s="150" t="s">
        <v>187</v>
      </c>
      <c r="M151" s="151" t="s">
        <v>192</v>
      </c>
      <c r="N151" s="152" t="s">
        <v>200</v>
      </c>
      <c r="O151" s="10"/>
      <c r="P151" s="19"/>
      <c r="Q151" s="19"/>
      <c r="R151" s="19"/>
      <c r="S151" s="19"/>
      <c r="T151" s="64"/>
      <c r="U151" s="52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R151" s="20"/>
      <c r="AT151" s="20"/>
      <c r="AU151" s="20"/>
      <c r="AY151" s="8"/>
      <c r="BE151" s="21"/>
      <c r="BF151" s="21"/>
      <c r="BG151" s="21"/>
      <c r="BH151" s="21"/>
      <c r="BI151" s="21"/>
      <c r="BJ151" s="8"/>
      <c r="BK151" s="21"/>
      <c r="BL151" s="8"/>
      <c r="BM151" s="20"/>
    </row>
    <row r="152" spans="1:65" ht="12" thickBot="1" x14ac:dyDescent="0.25">
      <c r="B152" s="122"/>
      <c r="C152" s="123"/>
      <c r="D152" s="123"/>
      <c r="E152" s="123"/>
      <c r="F152" s="123"/>
      <c r="G152" s="123"/>
      <c r="H152" s="123"/>
      <c r="I152" s="124"/>
      <c r="J152" s="123"/>
      <c r="K152" s="123"/>
      <c r="L152" s="123"/>
      <c r="M152" s="161"/>
      <c r="N152" s="125"/>
    </row>
    <row r="153" spans="1:65" s="1" customFormat="1" ht="12" customHeight="1" x14ac:dyDescent="0.2">
      <c r="B153" s="101"/>
      <c r="C153" s="103"/>
      <c r="D153" s="102" t="s">
        <v>5</v>
      </c>
      <c r="E153" s="103"/>
      <c r="F153" s="103"/>
      <c r="G153" s="103"/>
      <c r="H153" s="103"/>
      <c r="I153" s="104"/>
      <c r="J153" s="103"/>
      <c r="K153" s="103"/>
      <c r="L153" s="103"/>
      <c r="M153" s="158"/>
      <c r="N153" s="105"/>
      <c r="T153" s="65"/>
      <c r="U153" s="65"/>
    </row>
    <row r="154" spans="1:65" s="2" customFormat="1" ht="16.5" customHeight="1" x14ac:dyDescent="0.2">
      <c r="A154" s="9"/>
      <c r="B154" s="106"/>
      <c r="C154" s="52"/>
      <c r="D154" s="52"/>
      <c r="E154" s="520" t="s">
        <v>168</v>
      </c>
      <c r="F154" s="516"/>
      <c r="G154" s="516"/>
      <c r="H154" s="516"/>
      <c r="I154" s="82"/>
      <c r="J154" s="52"/>
      <c r="K154" s="52"/>
      <c r="L154" s="51"/>
      <c r="M154" s="159"/>
      <c r="N154" s="118"/>
      <c r="S154" s="9"/>
      <c r="T154" s="52"/>
      <c r="U154" s="52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1:65" s="2" customFormat="1" ht="12" customHeight="1" x14ac:dyDescent="0.2">
      <c r="A155" s="9"/>
      <c r="B155" s="106"/>
      <c r="C155" s="52"/>
      <c r="D155" s="83" t="s">
        <v>7</v>
      </c>
      <c r="E155" s="52"/>
      <c r="F155" s="52"/>
      <c r="G155" s="52"/>
      <c r="H155" s="52"/>
      <c r="I155" s="82"/>
      <c r="J155" s="52"/>
      <c r="K155" s="52"/>
      <c r="L155" s="51"/>
      <c r="M155" s="159"/>
      <c r="N155" s="118"/>
      <c r="S155" s="9"/>
      <c r="T155" s="52"/>
      <c r="U155" s="52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1:65" s="2" customFormat="1" ht="16.5" customHeight="1" x14ac:dyDescent="0.2">
      <c r="A156" s="9"/>
      <c r="B156" s="106"/>
      <c r="C156" s="52"/>
      <c r="D156" s="52"/>
      <c r="E156" s="515" t="s">
        <v>169</v>
      </c>
      <c r="F156" s="516"/>
      <c r="G156" s="516"/>
      <c r="H156" s="516"/>
      <c r="I156" s="82"/>
      <c r="J156" s="52"/>
      <c r="K156" s="52"/>
      <c r="L156" s="51"/>
      <c r="M156" s="159"/>
      <c r="N156" s="118"/>
      <c r="S156" s="9"/>
      <c r="T156" s="52"/>
      <c r="U156" s="52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1:65" x14ac:dyDescent="0.2">
      <c r="B157" s="120"/>
      <c r="C157" s="65"/>
      <c r="D157" s="65"/>
      <c r="E157" s="65"/>
      <c r="F157" s="65"/>
      <c r="G157" s="65"/>
      <c r="H157" s="65"/>
      <c r="I157" s="100"/>
      <c r="J157" s="65"/>
      <c r="M157" s="162"/>
      <c r="N157" s="126"/>
    </row>
    <row r="158" spans="1:65" s="2" customFormat="1" ht="21.75" customHeight="1" x14ac:dyDescent="0.2">
      <c r="A158" s="9"/>
      <c r="B158" s="108"/>
      <c r="C158" s="39" t="s">
        <v>1</v>
      </c>
      <c r="D158" s="39" t="s">
        <v>14</v>
      </c>
      <c r="E158" s="40" t="s">
        <v>125</v>
      </c>
      <c r="F158" s="41" t="s">
        <v>126</v>
      </c>
      <c r="G158" s="42" t="s">
        <v>24</v>
      </c>
      <c r="H158" s="38">
        <v>66</v>
      </c>
      <c r="I158" s="36"/>
      <c r="J158" s="43">
        <f>ROUND(I158*H158,2)</f>
        <v>0</v>
      </c>
      <c r="K158" s="71" t="s">
        <v>16</v>
      </c>
      <c r="L158" s="150" t="s">
        <v>187</v>
      </c>
      <c r="M158" s="151" t="s">
        <v>197</v>
      </c>
      <c r="N158" s="152" t="s">
        <v>194</v>
      </c>
      <c r="O158" s="10"/>
      <c r="P158" s="19"/>
      <c r="Q158" s="19"/>
      <c r="R158" s="19"/>
      <c r="S158" s="19"/>
      <c r="T158" s="64"/>
      <c r="U158" s="52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R158" s="20"/>
      <c r="AT158" s="20"/>
      <c r="AU158" s="20"/>
      <c r="AY158" s="8"/>
      <c r="BE158" s="21"/>
      <c r="BF158" s="21"/>
      <c r="BG158" s="21"/>
      <c r="BH158" s="21"/>
      <c r="BI158" s="21"/>
      <c r="BJ158" s="8"/>
      <c r="BK158" s="21"/>
      <c r="BL158" s="8"/>
      <c r="BM158" s="20"/>
    </row>
    <row r="159" spans="1:65" s="2" customFormat="1" ht="39" x14ac:dyDescent="0.2">
      <c r="A159" s="9"/>
      <c r="B159" s="106"/>
      <c r="C159" s="72"/>
      <c r="D159" s="92" t="s">
        <v>17</v>
      </c>
      <c r="E159" s="72"/>
      <c r="F159" s="93" t="s">
        <v>127</v>
      </c>
      <c r="G159" s="72"/>
      <c r="H159" s="72"/>
      <c r="I159" s="94"/>
      <c r="J159" s="72"/>
      <c r="K159" s="72"/>
      <c r="L159" s="81" t="s">
        <v>187</v>
      </c>
      <c r="M159" s="80" t="s">
        <v>197</v>
      </c>
      <c r="N159" s="118"/>
      <c r="O159" s="10"/>
      <c r="P159" s="10"/>
      <c r="Q159" s="10"/>
      <c r="R159" s="10"/>
      <c r="S159" s="10"/>
      <c r="T159" s="52"/>
      <c r="U159" s="52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T159" s="8"/>
      <c r="AU159" s="8"/>
    </row>
    <row r="160" spans="1:65" s="5" customFormat="1" x14ac:dyDescent="0.2">
      <c r="B160" s="119"/>
      <c r="C160" s="73"/>
      <c r="D160" s="92" t="s">
        <v>18</v>
      </c>
      <c r="E160" s="95" t="s">
        <v>0</v>
      </c>
      <c r="F160" s="96" t="s">
        <v>170</v>
      </c>
      <c r="G160" s="73"/>
      <c r="H160" s="95" t="s">
        <v>0</v>
      </c>
      <c r="I160" s="97"/>
      <c r="J160" s="73"/>
      <c r="K160" s="73"/>
      <c r="L160" s="81" t="s">
        <v>187</v>
      </c>
      <c r="M160" s="80" t="s">
        <v>197</v>
      </c>
      <c r="N160" s="130"/>
      <c r="O160" s="25"/>
      <c r="P160" s="25"/>
      <c r="Q160" s="25"/>
      <c r="R160" s="25"/>
      <c r="S160" s="25"/>
      <c r="T160" s="67"/>
      <c r="U160" s="67"/>
      <c r="AT160" s="24"/>
      <c r="AU160" s="24"/>
      <c r="AY160" s="24"/>
    </row>
    <row r="161" spans="1:65" s="4" customFormat="1" x14ac:dyDescent="0.2">
      <c r="B161" s="109"/>
      <c r="C161" s="74"/>
      <c r="D161" s="92" t="s">
        <v>18</v>
      </c>
      <c r="E161" s="98" t="s">
        <v>0</v>
      </c>
      <c r="F161" s="90" t="s">
        <v>171</v>
      </c>
      <c r="G161" s="74"/>
      <c r="H161" s="91">
        <v>18</v>
      </c>
      <c r="I161" s="99"/>
      <c r="J161" s="74"/>
      <c r="K161" s="74"/>
      <c r="L161" s="81" t="s">
        <v>187</v>
      </c>
      <c r="M161" s="80" t="s">
        <v>197</v>
      </c>
      <c r="N161" s="110"/>
      <c r="O161" s="23"/>
      <c r="P161" s="23"/>
      <c r="Q161" s="23"/>
      <c r="R161" s="23"/>
      <c r="S161" s="23"/>
      <c r="T161" s="50"/>
      <c r="U161" s="50"/>
      <c r="AT161" s="22"/>
      <c r="AU161" s="22"/>
      <c r="AY161" s="22"/>
    </row>
    <row r="162" spans="1:65" s="4" customFormat="1" x14ac:dyDescent="0.2">
      <c r="B162" s="109"/>
      <c r="C162" s="74"/>
      <c r="D162" s="92" t="s">
        <v>18</v>
      </c>
      <c r="E162" s="98" t="s">
        <v>0</v>
      </c>
      <c r="F162" s="90" t="s">
        <v>172</v>
      </c>
      <c r="G162" s="74"/>
      <c r="H162" s="91">
        <v>48</v>
      </c>
      <c r="I162" s="99"/>
      <c r="J162" s="74"/>
      <c r="K162" s="74"/>
      <c r="L162" s="81" t="s">
        <v>187</v>
      </c>
      <c r="M162" s="80" t="s">
        <v>197</v>
      </c>
      <c r="N162" s="110"/>
      <c r="O162" s="23"/>
      <c r="P162" s="23"/>
      <c r="Q162" s="23"/>
      <c r="R162" s="23"/>
      <c r="S162" s="23"/>
      <c r="T162" s="50"/>
      <c r="U162" s="50"/>
      <c r="AT162" s="22"/>
      <c r="AU162" s="22"/>
      <c r="AY162" s="22"/>
    </row>
    <row r="163" spans="1:65" s="6" customFormat="1" x14ac:dyDescent="0.2">
      <c r="B163" s="131"/>
      <c r="C163" s="78"/>
      <c r="D163" s="92" t="s">
        <v>18</v>
      </c>
      <c r="E163" s="132" t="s">
        <v>0</v>
      </c>
      <c r="F163" s="133" t="s">
        <v>22</v>
      </c>
      <c r="G163" s="78"/>
      <c r="H163" s="134">
        <v>66</v>
      </c>
      <c r="I163" s="135"/>
      <c r="J163" s="78"/>
      <c r="K163" s="78"/>
      <c r="L163" s="81" t="s">
        <v>187</v>
      </c>
      <c r="M163" s="80" t="s">
        <v>197</v>
      </c>
      <c r="N163" s="136"/>
      <c r="O163" s="27"/>
      <c r="P163" s="27"/>
      <c r="Q163" s="27"/>
      <c r="R163" s="27"/>
      <c r="S163" s="27"/>
      <c r="T163" s="68"/>
      <c r="U163" s="68"/>
      <c r="AT163" s="26"/>
      <c r="AU163" s="26"/>
      <c r="AY163" s="26"/>
    </row>
    <row r="164" spans="1:65" s="2" customFormat="1" ht="21.75" customHeight="1" x14ac:dyDescent="0.2">
      <c r="A164" s="9"/>
      <c r="B164" s="108"/>
      <c r="C164" s="39" t="s">
        <v>33</v>
      </c>
      <c r="D164" s="39" t="s">
        <v>14</v>
      </c>
      <c r="E164" s="40" t="s">
        <v>128</v>
      </c>
      <c r="F164" s="41" t="s">
        <v>129</v>
      </c>
      <c r="G164" s="42" t="s">
        <v>24</v>
      </c>
      <c r="H164" s="38">
        <v>990</v>
      </c>
      <c r="I164" s="36"/>
      <c r="J164" s="43">
        <f>ROUND(I164*H164,2)</f>
        <v>0</v>
      </c>
      <c r="K164" s="71" t="s">
        <v>16</v>
      </c>
      <c r="L164" s="150" t="s">
        <v>187</v>
      </c>
      <c r="M164" s="151" t="s">
        <v>197</v>
      </c>
      <c r="N164" s="152" t="s">
        <v>194</v>
      </c>
      <c r="O164" s="10"/>
      <c r="P164" s="19"/>
      <c r="Q164" s="19"/>
      <c r="R164" s="19"/>
      <c r="S164" s="19"/>
      <c r="T164" s="64"/>
      <c r="U164" s="52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R164" s="20"/>
      <c r="AT164" s="20"/>
      <c r="AU164" s="20"/>
      <c r="AY164" s="8"/>
      <c r="BE164" s="21"/>
      <c r="BF164" s="21"/>
      <c r="BG164" s="21"/>
      <c r="BH164" s="21"/>
      <c r="BI164" s="21"/>
      <c r="BJ164" s="8"/>
      <c r="BK164" s="21"/>
      <c r="BL164" s="8"/>
      <c r="BM164" s="20"/>
    </row>
    <row r="165" spans="1:65" s="2" customFormat="1" ht="39" x14ac:dyDescent="0.2">
      <c r="A165" s="9"/>
      <c r="B165" s="106"/>
      <c r="C165" s="72"/>
      <c r="D165" s="92" t="s">
        <v>17</v>
      </c>
      <c r="E165" s="72"/>
      <c r="F165" s="93" t="s">
        <v>127</v>
      </c>
      <c r="G165" s="72"/>
      <c r="H165" s="72"/>
      <c r="I165" s="94"/>
      <c r="J165" s="72"/>
      <c r="K165" s="72"/>
      <c r="L165" s="81" t="s">
        <v>187</v>
      </c>
      <c r="M165" s="80" t="s">
        <v>197</v>
      </c>
      <c r="N165" s="118"/>
      <c r="O165" s="10"/>
      <c r="P165" s="10"/>
      <c r="Q165" s="10"/>
      <c r="R165" s="10"/>
      <c r="S165" s="10"/>
      <c r="T165" s="52"/>
      <c r="U165" s="52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T165" s="8"/>
      <c r="AU165" s="8"/>
    </row>
    <row r="166" spans="1:65" s="2" customFormat="1" ht="19.5" x14ac:dyDescent="0.2">
      <c r="A166" s="9"/>
      <c r="B166" s="106"/>
      <c r="C166" s="72"/>
      <c r="D166" s="92" t="s">
        <v>21</v>
      </c>
      <c r="E166" s="72"/>
      <c r="F166" s="93" t="s">
        <v>173</v>
      </c>
      <c r="G166" s="72"/>
      <c r="H166" s="72"/>
      <c r="I166" s="94"/>
      <c r="J166" s="72"/>
      <c r="K166" s="72"/>
      <c r="L166" s="81" t="s">
        <v>187</v>
      </c>
      <c r="M166" s="80" t="s">
        <v>197</v>
      </c>
      <c r="N166" s="118"/>
      <c r="O166" s="10"/>
      <c r="P166" s="10"/>
      <c r="Q166" s="10"/>
      <c r="R166" s="10"/>
      <c r="S166" s="10"/>
      <c r="T166" s="52"/>
      <c r="U166" s="52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T166" s="8"/>
      <c r="AU166" s="8"/>
    </row>
    <row r="167" spans="1:65" s="4" customFormat="1" x14ac:dyDescent="0.2">
      <c r="B167" s="109"/>
      <c r="C167" s="74"/>
      <c r="D167" s="92" t="s">
        <v>18</v>
      </c>
      <c r="E167" s="74"/>
      <c r="F167" s="90" t="s">
        <v>174</v>
      </c>
      <c r="G167" s="74"/>
      <c r="H167" s="91">
        <v>990</v>
      </c>
      <c r="I167" s="99"/>
      <c r="J167" s="74"/>
      <c r="K167" s="74"/>
      <c r="L167" s="81" t="s">
        <v>187</v>
      </c>
      <c r="M167" s="80" t="s">
        <v>197</v>
      </c>
      <c r="N167" s="110"/>
      <c r="O167" s="23"/>
      <c r="P167" s="23"/>
      <c r="Q167" s="23"/>
      <c r="R167" s="23"/>
      <c r="S167" s="23"/>
      <c r="T167" s="50"/>
      <c r="U167" s="50"/>
      <c r="AT167" s="22"/>
      <c r="AU167" s="22"/>
      <c r="AY167" s="22"/>
    </row>
    <row r="168" spans="1:65" s="2" customFormat="1" ht="16.5" customHeight="1" x14ac:dyDescent="0.2">
      <c r="A168" s="9"/>
      <c r="B168" s="108"/>
      <c r="C168" s="44" t="s">
        <v>34</v>
      </c>
      <c r="D168" s="44" t="s">
        <v>40</v>
      </c>
      <c r="E168" s="45" t="s">
        <v>132</v>
      </c>
      <c r="F168" s="46" t="s">
        <v>133</v>
      </c>
      <c r="G168" s="47" t="s">
        <v>29</v>
      </c>
      <c r="H168" s="48">
        <v>118.8</v>
      </c>
      <c r="I168" s="36"/>
      <c r="J168" s="49">
        <f>ROUND(I168*H168,2)</f>
        <v>0</v>
      </c>
      <c r="K168" s="75" t="s">
        <v>16</v>
      </c>
      <c r="L168" s="150" t="s">
        <v>187</v>
      </c>
      <c r="M168" s="151" t="s">
        <v>197</v>
      </c>
      <c r="N168" s="152" t="s">
        <v>194</v>
      </c>
      <c r="O168" s="10"/>
      <c r="P168" s="19"/>
      <c r="Q168" s="19"/>
      <c r="R168" s="19"/>
      <c r="S168" s="19"/>
      <c r="T168" s="64"/>
      <c r="U168" s="52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R168" s="20"/>
      <c r="AT168" s="20"/>
      <c r="AU168" s="20"/>
      <c r="AY168" s="8"/>
      <c r="BE168" s="21"/>
      <c r="BF168" s="21"/>
      <c r="BG168" s="21"/>
      <c r="BH168" s="21"/>
      <c r="BI168" s="21"/>
      <c r="BJ168" s="8"/>
      <c r="BK168" s="21"/>
      <c r="BL168" s="8"/>
      <c r="BM168" s="20"/>
    </row>
    <row r="169" spans="1:65" s="4" customFormat="1" x14ac:dyDescent="0.2">
      <c r="B169" s="109"/>
      <c r="C169" s="74"/>
      <c r="D169" s="92" t="s">
        <v>18</v>
      </c>
      <c r="E169" s="98" t="s">
        <v>0</v>
      </c>
      <c r="F169" s="90" t="s">
        <v>175</v>
      </c>
      <c r="G169" s="74"/>
      <c r="H169" s="91">
        <v>66</v>
      </c>
      <c r="I169" s="99"/>
      <c r="J169" s="74"/>
      <c r="K169" s="74"/>
      <c r="L169" s="81" t="s">
        <v>187</v>
      </c>
      <c r="M169" s="80" t="s">
        <v>197</v>
      </c>
      <c r="N169" s="110"/>
      <c r="O169" s="23"/>
      <c r="P169" s="23"/>
      <c r="Q169" s="23"/>
      <c r="R169" s="23"/>
      <c r="S169" s="23"/>
      <c r="T169" s="50"/>
      <c r="U169" s="50"/>
      <c r="AT169" s="22"/>
      <c r="AU169" s="22"/>
      <c r="AY169" s="22"/>
    </row>
    <row r="170" spans="1:65" s="4" customFormat="1" x14ac:dyDescent="0.2">
      <c r="B170" s="109"/>
      <c r="C170" s="74"/>
      <c r="D170" s="92" t="s">
        <v>18</v>
      </c>
      <c r="E170" s="74"/>
      <c r="F170" s="90" t="s">
        <v>176</v>
      </c>
      <c r="G170" s="74"/>
      <c r="H170" s="91">
        <v>118.8</v>
      </c>
      <c r="I170" s="99"/>
      <c r="J170" s="74"/>
      <c r="K170" s="74"/>
      <c r="L170" s="81" t="s">
        <v>187</v>
      </c>
      <c r="M170" s="80" t="s">
        <v>197</v>
      </c>
      <c r="N170" s="110"/>
      <c r="O170" s="23"/>
      <c r="P170" s="23"/>
      <c r="Q170" s="23"/>
      <c r="R170" s="23"/>
      <c r="S170" s="23"/>
      <c r="T170" s="50"/>
      <c r="U170" s="50"/>
      <c r="AT170" s="22"/>
      <c r="AU170" s="22"/>
      <c r="AY170" s="22"/>
    </row>
    <row r="171" spans="1:65" s="4" customFormat="1" x14ac:dyDescent="0.2">
      <c r="B171" s="143"/>
      <c r="C171" s="144"/>
      <c r="D171" s="145"/>
      <c r="E171" s="144"/>
      <c r="F171" s="146"/>
      <c r="G171" s="144"/>
      <c r="H171" s="147"/>
      <c r="I171" s="148"/>
      <c r="J171" s="144"/>
      <c r="K171" s="144"/>
      <c r="L171" s="144"/>
      <c r="M171" s="164"/>
      <c r="N171" s="149"/>
      <c r="O171" s="50"/>
      <c r="P171" s="50"/>
      <c r="Q171" s="50"/>
      <c r="R171" s="50"/>
      <c r="S171" s="50"/>
      <c r="T171" s="50"/>
      <c r="U171" s="50"/>
      <c r="AT171" s="22"/>
      <c r="AU171" s="22"/>
      <c r="AY171" s="22"/>
    </row>
    <row r="172" spans="1:65" s="4" customFormat="1" x14ac:dyDescent="0.2">
      <c r="B172" s="109"/>
      <c r="C172" s="50"/>
      <c r="D172" s="84"/>
      <c r="E172" s="50"/>
      <c r="F172" s="87"/>
      <c r="G172" s="50"/>
      <c r="H172" s="88"/>
      <c r="I172" s="89"/>
      <c r="J172" s="50"/>
      <c r="K172" s="50"/>
      <c r="L172" s="50"/>
      <c r="M172" s="156"/>
      <c r="N172" s="110"/>
      <c r="O172" s="50"/>
      <c r="P172" s="50"/>
      <c r="Q172" s="50"/>
      <c r="R172" s="50"/>
      <c r="S172" s="50"/>
      <c r="T172" s="50"/>
      <c r="U172" s="50"/>
      <c r="AT172" s="22"/>
      <c r="AU172" s="22"/>
      <c r="AY172" s="22"/>
    </row>
    <row r="173" spans="1:65" s="2" customFormat="1" ht="16.5" customHeight="1" x14ac:dyDescent="0.2">
      <c r="A173" s="9"/>
      <c r="B173" s="108"/>
      <c r="C173" s="39" t="s">
        <v>35</v>
      </c>
      <c r="D173" s="39" t="s">
        <v>14</v>
      </c>
      <c r="E173" s="40" t="s">
        <v>130</v>
      </c>
      <c r="F173" s="41" t="s">
        <v>131</v>
      </c>
      <c r="G173" s="42" t="s">
        <v>29</v>
      </c>
      <c r="H173" s="38">
        <v>110.32</v>
      </c>
      <c r="I173" s="36"/>
      <c r="J173" s="43">
        <f>ROUND(I173*H173,2)</f>
        <v>0</v>
      </c>
      <c r="K173" s="71" t="s">
        <v>16</v>
      </c>
      <c r="L173" s="150" t="s">
        <v>187</v>
      </c>
      <c r="M173" s="151" t="s">
        <v>198</v>
      </c>
      <c r="N173" s="152" t="s">
        <v>194</v>
      </c>
      <c r="O173" s="10"/>
      <c r="P173" s="19"/>
      <c r="Q173" s="19"/>
      <c r="R173" s="19"/>
      <c r="S173" s="19"/>
      <c r="T173" s="64"/>
      <c r="U173" s="52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R173" s="20"/>
      <c r="AT173" s="20"/>
      <c r="AU173" s="20"/>
      <c r="AY173" s="8"/>
      <c r="BE173" s="21"/>
      <c r="BF173" s="21"/>
      <c r="BG173" s="21"/>
      <c r="BH173" s="21"/>
      <c r="BI173" s="21"/>
      <c r="BJ173" s="8"/>
      <c r="BK173" s="21"/>
      <c r="BL173" s="8"/>
      <c r="BM173" s="20"/>
    </row>
    <row r="174" spans="1:65" s="2" customFormat="1" ht="39" x14ac:dyDescent="0.2">
      <c r="A174" s="9"/>
      <c r="B174" s="106"/>
      <c r="C174" s="72"/>
      <c r="D174" s="92" t="s">
        <v>17</v>
      </c>
      <c r="E174" s="72"/>
      <c r="F174" s="93" t="s">
        <v>127</v>
      </c>
      <c r="G174" s="72"/>
      <c r="H174" s="72"/>
      <c r="I174" s="94"/>
      <c r="J174" s="72"/>
      <c r="K174" s="72"/>
      <c r="L174" s="81" t="s">
        <v>187</v>
      </c>
      <c r="M174" s="80" t="s">
        <v>198</v>
      </c>
      <c r="N174" s="118"/>
      <c r="O174" s="10"/>
      <c r="P174" s="10"/>
      <c r="Q174" s="10"/>
      <c r="R174" s="10"/>
      <c r="S174" s="10"/>
      <c r="T174" s="52"/>
      <c r="U174" s="52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T174" s="8"/>
      <c r="AU174" s="8"/>
    </row>
    <row r="175" spans="1:65" s="4" customFormat="1" x14ac:dyDescent="0.2">
      <c r="B175" s="109"/>
      <c r="C175" s="74"/>
      <c r="D175" s="92" t="s">
        <v>18</v>
      </c>
      <c r="E175" s="98" t="s">
        <v>0</v>
      </c>
      <c r="F175" s="90" t="s">
        <v>177</v>
      </c>
      <c r="G175" s="74"/>
      <c r="H175" s="91">
        <v>29.68</v>
      </c>
      <c r="I175" s="99"/>
      <c r="J175" s="74"/>
      <c r="K175" s="74"/>
      <c r="L175" s="81" t="s">
        <v>187</v>
      </c>
      <c r="M175" s="80" t="s">
        <v>198</v>
      </c>
      <c r="N175" s="110"/>
      <c r="O175" s="23"/>
      <c r="P175" s="23"/>
      <c r="Q175" s="23"/>
      <c r="R175" s="23"/>
      <c r="S175" s="23"/>
      <c r="T175" s="50"/>
      <c r="U175" s="50"/>
      <c r="AT175" s="22"/>
      <c r="AU175" s="22"/>
      <c r="AY175" s="22"/>
    </row>
    <row r="176" spans="1:65" s="4" customFormat="1" x14ac:dyDescent="0.2">
      <c r="B176" s="109"/>
      <c r="C176" s="74"/>
      <c r="D176" s="92" t="s">
        <v>18</v>
      </c>
      <c r="E176" s="98" t="s">
        <v>0</v>
      </c>
      <c r="F176" s="90" t="s">
        <v>178</v>
      </c>
      <c r="G176" s="74"/>
      <c r="H176" s="91">
        <v>80.64</v>
      </c>
      <c r="I176" s="99"/>
      <c r="J176" s="74"/>
      <c r="K176" s="74"/>
      <c r="L176" s="81" t="s">
        <v>187</v>
      </c>
      <c r="M176" s="80" t="s">
        <v>198</v>
      </c>
      <c r="N176" s="110"/>
      <c r="O176" s="23"/>
      <c r="P176" s="23"/>
      <c r="Q176" s="23"/>
      <c r="R176" s="23"/>
      <c r="S176" s="23"/>
      <c r="T176" s="50"/>
      <c r="U176" s="50"/>
      <c r="AT176" s="22"/>
      <c r="AU176" s="22"/>
      <c r="AY176" s="22"/>
    </row>
    <row r="177" spans="1:65" s="6" customFormat="1" x14ac:dyDescent="0.2">
      <c r="B177" s="131"/>
      <c r="C177" s="78"/>
      <c r="D177" s="92" t="s">
        <v>18</v>
      </c>
      <c r="E177" s="132" t="s">
        <v>0</v>
      </c>
      <c r="F177" s="133" t="s">
        <v>22</v>
      </c>
      <c r="G177" s="78"/>
      <c r="H177" s="134">
        <v>110.32</v>
      </c>
      <c r="I177" s="135"/>
      <c r="J177" s="78"/>
      <c r="K177" s="78"/>
      <c r="L177" s="81" t="s">
        <v>187</v>
      </c>
      <c r="M177" s="80" t="s">
        <v>198</v>
      </c>
      <c r="N177" s="136"/>
      <c r="O177" s="27"/>
      <c r="P177" s="27"/>
      <c r="Q177" s="27"/>
      <c r="R177" s="27"/>
      <c r="S177" s="27"/>
      <c r="T177" s="68"/>
      <c r="U177" s="68"/>
      <c r="AT177" s="26"/>
      <c r="AU177" s="26"/>
      <c r="AY177" s="26"/>
    </row>
    <row r="178" spans="1:65" s="2" customFormat="1" ht="21.75" customHeight="1" x14ac:dyDescent="0.2">
      <c r="A178" s="9"/>
      <c r="B178" s="108"/>
      <c r="C178" s="39" t="s">
        <v>36</v>
      </c>
      <c r="D178" s="39" t="s">
        <v>14</v>
      </c>
      <c r="E178" s="40" t="s">
        <v>179</v>
      </c>
      <c r="F178" s="41" t="s">
        <v>180</v>
      </c>
      <c r="G178" s="42" t="s">
        <v>29</v>
      </c>
      <c r="H178" s="38">
        <v>1654.8</v>
      </c>
      <c r="I178" s="36"/>
      <c r="J178" s="43">
        <f>ROUND(I178*H178,2)</f>
        <v>0</v>
      </c>
      <c r="K178" s="71" t="s">
        <v>16</v>
      </c>
      <c r="L178" s="150" t="s">
        <v>187</v>
      </c>
      <c r="M178" s="151" t="s">
        <v>198</v>
      </c>
      <c r="N178" s="152" t="s">
        <v>194</v>
      </c>
      <c r="O178" s="10"/>
      <c r="P178" s="19"/>
      <c r="Q178" s="19"/>
      <c r="R178" s="19"/>
      <c r="S178" s="19"/>
      <c r="T178" s="64"/>
      <c r="U178" s="52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R178" s="20"/>
      <c r="AT178" s="20"/>
      <c r="AU178" s="20"/>
      <c r="AY178" s="8"/>
      <c r="BE178" s="21"/>
      <c r="BF178" s="21"/>
      <c r="BG178" s="21"/>
      <c r="BH178" s="21"/>
      <c r="BI178" s="21"/>
      <c r="BJ178" s="8"/>
      <c r="BK178" s="21"/>
      <c r="BL178" s="8"/>
      <c r="BM178" s="20"/>
    </row>
    <row r="179" spans="1:65" s="2" customFormat="1" ht="39" x14ac:dyDescent="0.2">
      <c r="A179" s="9"/>
      <c r="B179" s="106"/>
      <c r="C179" s="72"/>
      <c r="D179" s="92" t="s">
        <v>17</v>
      </c>
      <c r="E179" s="72"/>
      <c r="F179" s="93" t="s">
        <v>127</v>
      </c>
      <c r="G179" s="72"/>
      <c r="H179" s="72"/>
      <c r="I179" s="94"/>
      <c r="J179" s="72"/>
      <c r="K179" s="72"/>
      <c r="L179" s="81" t="s">
        <v>187</v>
      </c>
      <c r="M179" s="80" t="s">
        <v>198</v>
      </c>
      <c r="N179" s="118"/>
      <c r="O179" s="10"/>
      <c r="P179" s="10"/>
      <c r="Q179" s="10"/>
      <c r="R179" s="10"/>
      <c r="S179" s="10"/>
      <c r="T179" s="52"/>
      <c r="U179" s="52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T179" s="8"/>
      <c r="AU179" s="8"/>
    </row>
    <row r="180" spans="1:65" s="2" customFormat="1" ht="19.5" x14ac:dyDescent="0.2">
      <c r="A180" s="9"/>
      <c r="B180" s="106"/>
      <c r="C180" s="72"/>
      <c r="D180" s="92" t="s">
        <v>21</v>
      </c>
      <c r="E180" s="72"/>
      <c r="F180" s="93" t="s">
        <v>173</v>
      </c>
      <c r="G180" s="72"/>
      <c r="H180" s="72"/>
      <c r="I180" s="94"/>
      <c r="J180" s="72"/>
      <c r="K180" s="72"/>
      <c r="L180" s="81" t="s">
        <v>187</v>
      </c>
      <c r="M180" s="80" t="s">
        <v>198</v>
      </c>
      <c r="N180" s="118"/>
      <c r="O180" s="10"/>
      <c r="P180" s="10"/>
      <c r="Q180" s="10"/>
      <c r="R180" s="10"/>
      <c r="S180" s="10"/>
      <c r="T180" s="52"/>
      <c r="U180" s="52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T180" s="8"/>
      <c r="AU180" s="8"/>
    </row>
    <row r="181" spans="1:65" s="4" customFormat="1" x14ac:dyDescent="0.2">
      <c r="B181" s="109"/>
      <c r="C181" s="74"/>
      <c r="D181" s="92" t="s">
        <v>18</v>
      </c>
      <c r="E181" s="74"/>
      <c r="F181" s="90" t="s">
        <v>181</v>
      </c>
      <c r="G181" s="74"/>
      <c r="H181" s="91">
        <v>1654.8</v>
      </c>
      <c r="I181" s="99"/>
      <c r="J181" s="74"/>
      <c r="K181" s="74"/>
      <c r="L181" s="81" t="s">
        <v>187</v>
      </c>
      <c r="M181" s="80" t="s">
        <v>198</v>
      </c>
      <c r="N181" s="110"/>
      <c r="O181" s="23"/>
      <c r="P181" s="23"/>
      <c r="Q181" s="23"/>
      <c r="R181" s="23"/>
      <c r="S181" s="23"/>
      <c r="T181" s="50"/>
      <c r="U181" s="50"/>
      <c r="AT181" s="22"/>
      <c r="AU181" s="22"/>
      <c r="AY181" s="22"/>
    </row>
    <row r="182" spans="1:65" s="2" customFormat="1" ht="16.5" customHeight="1" x14ac:dyDescent="0.2">
      <c r="A182" s="9"/>
      <c r="B182" s="108"/>
      <c r="C182" s="44" t="s">
        <v>37</v>
      </c>
      <c r="D182" s="44" t="s">
        <v>40</v>
      </c>
      <c r="E182" s="45" t="s">
        <v>182</v>
      </c>
      <c r="F182" s="46" t="s">
        <v>183</v>
      </c>
      <c r="G182" s="47" t="s">
        <v>29</v>
      </c>
      <c r="H182" s="48">
        <v>80.64</v>
      </c>
      <c r="I182" s="36"/>
      <c r="J182" s="49">
        <f>ROUND(I182*H182,2)</f>
        <v>0</v>
      </c>
      <c r="K182" s="75" t="s">
        <v>16</v>
      </c>
      <c r="L182" s="150" t="s">
        <v>187</v>
      </c>
      <c r="M182" s="151" t="s">
        <v>198</v>
      </c>
      <c r="N182" s="152" t="s">
        <v>194</v>
      </c>
      <c r="O182" s="10"/>
      <c r="P182" s="19"/>
      <c r="Q182" s="19"/>
      <c r="R182" s="19"/>
      <c r="S182" s="19"/>
      <c r="T182" s="64"/>
      <c r="U182" s="52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R182" s="20"/>
      <c r="AT182" s="20"/>
      <c r="AU182" s="20"/>
      <c r="AY182" s="8"/>
      <c r="BE182" s="21"/>
      <c r="BF182" s="21"/>
      <c r="BG182" s="21"/>
      <c r="BH182" s="21"/>
      <c r="BI182" s="21"/>
      <c r="BJ182" s="8"/>
      <c r="BK182" s="21"/>
      <c r="BL182" s="8"/>
      <c r="BM182" s="20"/>
    </row>
    <row r="183" spans="1:65" s="4" customFormat="1" x14ac:dyDescent="0.2">
      <c r="B183" s="109"/>
      <c r="C183" s="74"/>
      <c r="D183" s="92" t="s">
        <v>18</v>
      </c>
      <c r="E183" s="98" t="s">
        <v>0</v>
      </c>
      <c r="F183" s="90" t="s">
        <v>178</v>
      </c>
      <c r="G183" s="74"/>
      <c r="H183" s="91">
        <v>80.64</v>
      </c>
      <c r="I183" s="99"/>
      <c r="J183" s="74"/>
      <c r="K183" s="74"/>
      <c r="L183" s="81" t="s">
        <v>187</v>
      </c>
      <c r="M183" s="80" t="s">
        <v>198</v>
      </c>
      <c r="N183" s="110"/>
      <c r="O183" s="23"/>
      <c r="P183" s="23"/>
      <c r="Q183" s="23"/>
      <c r="R183" s="23"/>
      <c r="S183" s="23"/>
      <c r="T183" s="50"/>
      <c r="U183" s="50"/>
      <c r="AT183" s="22"/>
      <c r="AU183" s="22"/>
      <c r="AY183" s="22"/>
    </row>
    <row r="184" spans="1:65" s="2" customFormat="1" ht="16.5" customHeight="1" x14ac:dyDescent="0.2">
      <c r="A184" s="9"/>
      <c r="B184" s="108"/>
      <c r="C184" s="44" t="s">
        <v>38</v>
      </c>
      <c r="D184" s="44" t="s">
        <v>40</v>
      </c>
      <c r="E184" s="45" t="s">
        <v>184</v>
      </c>
      <c r="F184" s="46" t="s">
        <v>185</v>
      </c>
      <c r="G184" s="47" t="s">
        <v>29</v>
      </c>
      <c r="H184" s="48">
        <v>29.68</v>
      </c>
      <c r="I184" s="36"/>
      <c r="J184" s="49">
        <f>ROUND(I184*H184,2)</f>
        <v>0</v>
      </c>
      <c r="K184" s="75" t="s">
        <v>16</v>
      </c>
      <c r="L184" s="150" t="s">
        <v>187</v>
      </c>
      <c r="M184" s="151" t="s">
        <v>198</v>
      </c>
      <c r="N184" s="152" t="s">
        <v>194</v>
      </c>
      <c r="O184" s="10"/>
      <c r="P184" s="19"/>
      <c r="Q184" s="19"/>
      <c r="R184" s="19"/>
      <c r="S184" s="19"/>
      <c r="T184" s="64"/>
      <c r="U184" s="5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R184" s="20"/>
      <c r="AT184" s="20"/>
      <c r="AU184" s="20"/>
      <c r="AY184" s="8"/>
      <c r="BE184" s="21"/>
      <c r="BF184" s="21"/>
      <c r="BG184" s="21"/>
      <c r="BH184" s="21"/>
      <c r="BI184" s="21"/>
      <c r="BJ184" s="8"/>
      <c r="BK184" s="21"/>
      <c r="BL184" s="8"/>
      <c r="BM184" s="20"/>
    </row>
    <row r="185" spans="1:65" s="4" customFormat="1" x14ac:dyDescent="0.2">
      <c r="B185" s="109"/>
      <c r="C185" s="74"/>
      <c r="D185" s="92" t="s">
        <v>18</v>
      </c>
      <c r="E185" s="98" t="s">
        <v>0</v>
      </c>
      <c r="F185" s="90" t="s">
        <v>177</v>
      </c>
      <c r="G185" s="74"/>
      <c r="H185" s="91">
        <v>29.68</v>
      </c>
      <c r="I185" s="99"/>
      <c r="J185" s="74"/>
      <c r="K185" s="74"/>
      <c r="L185" s="81" t="s">
        <v>187</v>
      </c>
      <c r="M185" s="80" t="s">
        <v>198</v>
      </c>
      <c r="N185" s="110"/>
      <c r="O185" s="23"/>
      <c r="P185" s="23"/>
      <c r="Q185" s="23"/>
      <c r="R185" s="23"/>
      <c r="S185" s="23"/>
      <c r="T185" s="50"/>
      <c r="U185" s="50"/>
      <c r="AT185" s="22"/>
      <c r="AU185" s="22"/>
      <c r="AY185" s="22"/>
    </row>
    <row r="186" spans="1:65" s="1" customFormat="1" ht="12" thickBot="1" x14ac:dyDescent="0.25">
      <c r="B186" s="122"/>
      <c r="C186" s="123"/>
      <c r="D186" s="123"/>
      <c r="E186" s="123"/>
      <c r="F186" s="123"/>
      <c r="G186" s="123"/>
      <c r="H186" s="123"/>
      <c r="I186" s="124"/>
      <c r="J186" s="123"/>
      <c r="K186" s="123"/>
      <c r="L186" s="123"/>
      <c r="M186" s="123"/>
      <c r="N186" s="125"/>
      <c r="T186" s="65"/>
      <c r="U186" s="65"/>
    </row>
  </sheetData>
  <mergeCells count="16">
    <mergeCell ref="E4:H4"/>
    <mergeCell ref="E156:H156"/>
    <mergeCell ref="E89:H89"/>
    <mergeCell ref="E91:H91"/>
    <mergeCell ref="E129:H129"/>
    <mergeCell ref="E131:H131"/>
    <mergeCell ref="E154:H154"/>
    <mergeCell ref="E58:H58"/>
    <mergeCell ref="E67:H67"/>
    <mergeCell ref="E69:H69"/>
    <mergeCell ref="E6:H6"/>
    <mergeCell ref="E21:H21"/>
    <mergeCell ref="E23:H23"/>
    <mergeCell ref="E56:H56"/>
    <mergeCell ref="E14:H14"/>
    <mergeCell ref="E16:H1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Z-05</vt:lpstr>
      <vt:lpstr>Z-04</vt:lpstr>
      <vt:lpstr>Z-03</vt:lpstr>
      <vt:lpstr>Z-02</vt:lpstr>
      <vt:lpstr>Z-01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2020-04-28T06:58:13Z</dcterms:created>
  <dcterms:modified xsi:type="dcterms:W3CDTF">2020-05-19T12:57:28Z</dcterms:modified>
</cp:coreProperties>
</file>